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" yWindow="0" windowWidth="12780" windowHeight="12510" tabRatio="932"/>
  </bookViews>
  <sheets>
    <sheet name="01岗2" sheetId="3" r:id="rId1"/>
    <sheet name="02岗1" sheetId="12" r:id="rId2"/>
    <sheet name="03岗1" sheetId="18" r:id="rId3"/>
    <sheet name="04岗5" sheetId="19" r:id="rId4"/>
    <sheet name="05岗1" sheetId="20" r:id="rId5"/>
    <sheet name="06岗3" sheetId="21" r:id="rId6"/>
    <sheet name="07岗直接进入面试1" sheetId="28" r:id="rId7"/>
    <sheet name="08岗2" sheetId="22" r:id="rId8"/>
    <sheet name="09岗1" sheetId="23" r:id="rId9"/>
    <sheet name="10岗1" sheetId="4" r:id="rId10"/>
    <sheet name="11岗1" sheetId="5" r:id="rId11"/>
    <sheet name="12岗1" sheetId="6" r:id="rId12"/>
    <sheet name="13岗1" sheetId="7" r:id="rId13"/>
    <sheet name="15岗1" sheetId="8" r:id="rId14"/>
    <sheet name="16岗1" sheetId="9" r:id="rId15"/>
    <sheet name="17岗2" sheetId="10" r:id="rId16"/>
    <sheet name="18岗直接进入面试2" sheetId="29" r:id="rId17"/>
    <sheet name="19岗1" sheetId="11" r:id="rId18"/>
    <sheet name="20岗1" sheetId="13" r:id="rId19"/>
    <sheet name="21岗1" sheetId="14" r:id="rId20"/>
    <sheet name="23岗1" sheetId="16" r:id="rId21"/>
    <sheet name="24岗2" sheetId="24" r:id="rId22"/>
    <sheet name="25岗1" sheetId="25" r:id="rId23"/>
    <sheet name="26岗1" sheetId="26" r:id="rId24"/>
    <sheet name="27岗6" sheetId="17" r:id="rId25"/>
  </sheets>
  <definedNames>
    <definedName name="_xlnm._FilterDatabase" localSheetId="0" hidden="1">'01岗2'!$A$2:$E$8</definedName>
    <definedName name="_xlnm.Print_Titles" localSheetId="0">'01岗2'!$1:$2</definedName>
  </definedNames>
  <calcPr calcId="124519"/>
</workbook>
</file>

<file path=xl/calcChain.xml><?xml version="1.0" encoding="utf-8"?>
<calcChain xmlns="http://schemas.openxmlformats.org/spreadsheetml/2006/main">
  <c r="G3" i="3"/>
  <c r="G4" i="29"/>
  <c r="G5"/>
  <c r="G3"/>
  <c r="G3" i="28"/>
  <c r="I3" i="3"/>
  <c r="G4"/>
  <c r="J4" s="1"/>
  <c r="I4"/>
  <c r="G5"/>
  <c r="I5"/>
  <c r="G6"/>
  <c r="J6" s="1"/>
  <c r="I6"/>
  <c r="G7"/>
  <c r="I7"/>
  <c r="G8"/>
  <c r="I8"/>
  <c r="G4" i="17"/>
  <c r="I4"/>
  <c r="G8"/>
  <c r="I8"/>
  <c r="G9"/>
  <c r="I9"/>
  <c r="G6"/>
  <c r="J6" s="1"/>
  <c r="I6"/>
  <c r="G12"/>
  <c r="I12"/>
  <c r="G3"/>
  <c r="I3"/>
  <c r="G7"/>
  <c r="I7"/>
  <c r="G24"/>
  <c r="J24" s="1"/>
  <c r="I24"/>
  <c r="G15"/>
  <c r="I15"/>
  <c r="G11"/>
  <c r="I11"/>
  <c r="G18"/>
  <c r="I18"/>
  <c r="G13"/>
  <c r="I13"/>
  <c r="G21"/>
  <c r="I21"/>
  <c r="G5"/>
  <c r="I5"/>
  <c r="G16"/>
  <c r="I16"/>
  <c r="G10"/>
  <c r="J10" s="1"/>
  <c r="I10"/>
  <c r="G19"/>
  <c r="I19"/>
  <c r="G22"/>
  <c r="I22"/>
  <c r="G14"/>
  <c r="I14"/>
  <c r="G20"/>
  <c r="J20" s="1"/>
  <c r="I20"/>
  <c r="G23"/>
  <c r="I23"/>
  <c r="I17"/>
  <c r="G17"/>
  <c r="G4" i="26"/>
  <c r="I4"/>
  <c r="G5"/>
  <c r="I5"/>
  <c r="G7"/>
  <c r="I7"/>
  <c r="G6"/>
  <c r="I6"/>
  <c r="I3"/>
  <c r="G3"/>
  <c r="G3" i="25"/>
  <c r="I3"/>
  <c r="G4"/>
  <c r="J4" s="1"/>
  <c r="I4"/>
  <c r="I5"/>
  <c r="G5"/>
  <c r="G5" i="24"/>
  <c r="I5"/>
  <c r="G8"/>
  <c r="I8"/>
  <c r="G4"/>
  <c r="J4" s="1"/>
  <c r="I4"/>
  <c r="G6"/>
  <c r="I6"/>
  <c r="G7"/>
  <c r="I7"/>
  <c r="I3"/>
  <c r="G3"/>
  <c r="I3" i="16"/>
  <c r="G3"/>
  <c r="G4" i="14"/>
  <c r="I4"/>
  <c r="G5"/>
  <c r="I5"/>
  <c r="I3"/>
  <c r="G3"/>
  <c r="I3" i="13"/>
  <c r="G3"/>
  <c r="J3" s="1"/>
  <c r="G4" i="11"/>
  <c r="I4"/>
  <c r="G5"/>
  <c r="I5"/>
  <c r="I3"/>
  <c r="G3"/>
  <c r="G5" i="10"/>
  <c r="I5"/>
  <c r="G3"/>
  <c r="I3"/>
  <c r="G7"/>
  <c r="I7"/>
  <c r="G6"/>
  <c r="I6"/>
  <c r="G8"/>
  <c r="I8"/>
  <c r="I4"/>
  <c r="G4"/>
  <c r="I3" i="9"/>
  <c r="G3"/>
  <c r="J3" s="1"/>
  <c r="I3" i="8"/>
  <c r="G3"/>
  <c r="G5" i="7"/>
  <c r="I5"/>
  <c r="G4"/>
  <c r="I4"/>
  <c r="I3"/>
  <c r="G3"/>
  <c r="I3" i="6"/>
  <c r="G3"/>
  <c r="G5" i="5"/>
  <c r="I5"/>
  <c r="G4"/>
  <c r="J4" s="1"/>
  <c r="I4"/>
  <c r="I3"/>
  <c r="G3"/>
  <c r="G4" i="4"/>
  <c r="I4"/>
  <c r="G5"/>
  <c r="I5"/>
  <c r="G6"/>
  <c r="I6"/>
  <c r="I3"/>
  <c r="G3"/>
  <c r="G4" i="23"/>
  <c r="I4"/>
  <c r="G5"/>
  <c r="I5"/>
  <c r="I3"/>
  <c r="G3"/>
  <c r="G3" i="22"/>
  <c r="I3"/>
  <c r="G7"/>
  <c r="I7"/>
  <c r="G6"/>
  <c r="I6"/>
  <c r="G8"/>
  <c r="I8"/>
  <c r="G5"/>
  <c r="I5"/>
  <c r="G9"/>
  <c r="J9" s="1"/>
  <c r="I9"/>
  <c r="I4"/>
  <c r="G4"/>
  <c r="G5" i="21"/>
  <c r="I5"/>
  <c r="G6"/>
  <c r="I6"/>
  <c r="G4"/>
  <c r="I4"/>
  <c r="G11"/>
  <c r="I11"/>
  <c r="G9"/>
  <c r="I9"/>
  <c r="G7"/>
  <c r="I7"/>
  <c r="G10"/>
  <c r="I10"/>
  <c r="G8"/>
  <c r="I8"/>
  <c r="I3"/>
  <c r="G3"/>
  <c r="G4" i="20"/>
  <c r="I4"/>
  <c r="I3"/>
  <c r="G3"/>
  <c r="G8" i="19"/>
  <c r="I8"/>
  <c r="G4"/>
  <c r="I4"/>
  <c r="G5"/>
  <c r="I5"/>
  <c r="G12"/>
  <c r="I12"/>
  <c r="G14"/>
  <c r="I14"/>
  <c r="G11"/>
  <c r="I11"/>
  <c r="G6"/>
  <c r="I6"/>
  <c r="G16"/>
  <c r="I16"/>
  <c r="G9"/>
  <c r="I9"/>
  <c r="G7"/>
  <c r="J7" s="1"/>
  <c r="I7"/>
  <c r="G13"/>
  <c r="I13"/>
  <c r="G15"/>
  <c r="I15"/>
  <c r="G10"/>
  <c r="I10"/>
  <c r="G17"/>
  <c r="I17"/>
  <c r="I3"/>
  <c r="G3"/>
  <c r="I4" i="18"/>
  <c r="J4" s="1"/>
  <c r="G4"/>
  <c r="I3"/>
  <c r="G3"/>
  <c r="G3" i="12"/>
  <c r="G4"/>
  <c r="G5"/>
  <c r="I4"/>
  <c r="I3"/>
  <c r="I5"/>
  <c r="J17" i="17" l="1"/>
  <c r="J5" i="3"/>
  <c r="J7"/>
  <c r="J8"/>
  <c r="J3"/>
  <c r="J14" i="17"/>
  <c r="J18"/>
  <c r="J9"/>
  <c r="J7" i="26"/>
  <c r="J3"/>
  <c r="J3" i="24"/>
  <c r="J3" i="16"/>
  <c r="J8" i="10"/>
  <c r="J5" i="7"/>
  <c r="J3"/>
  <c r="J4" i="4"/>
  <c r="J4" i="23"/>
  <c r="J8" i="21"/>
  <c r="J4" i="20"/>
  <c r="J11" i="19"/>
  <c r="J3" i="18"/>
  <c r="J5" i="17"/>
  <c r="J3"/>
  <c r="J7" i="24"/>
  <c r="J4" i="14"/>
  <c r="J5"/>
  <c r="J3"/>
  <c r="J3" i="11"/>
  <c r="J7" i="10"/>
  <c r="J5"/>
  <c r="J6" i="4"/>
  <c r="J5"/>
  <c r="J8" i="22"/>
  <c r="J5"/>
  <c r="J3"/>
  <c r="J7"/>
  <c r="J7" i="21"/>
  <c r="J6"/>
  <c r="J10"/>
  <c r="J3"/>
  <c r="J5"/>
  <c r="J3" i="19"/>
  <c r="J6"/>
  <c r="J12"/>
  <c r="J23" i="17"/>
  <c r="J22"/>
  <c r="J19"/>
  <c r="J16"/>
  <c r="J21"/>
  <c r="J13"/>
  <c r="J11"/>
  <c r="J15"/>
  <c r="J7"/>
  <c r="J12"/>
  <c r="J8"/>
  <c r="J4"/>
  <c r="J6" i="26"/>
  <c r="J5"/>
  <c r="J4"/>
  <c r="J3" i="25"/>
  <c r="J5"/>
  <c r="J5" i="11"/>
  <c r="J4"/>
  <c r="J6" i="10"/>
  <c r="J3"/>
  <c r="J4"/>
  <c r="J5" i="5"/>
  <c r="J3"/>
  <c r="J5" i="23"/>
  <c r="J3"/>
  <c r="J4" i="12"/>
  <c r="J5"/>
  <c r="J4" i="7"/>
  <c r="J6" i="22"/>
  <c r="J4"/>
  <c r="J3" i="20"/>
  <c r="J14" i="19"/>
  <c r="J8"/>
  <c r="J17"/>
  <c r="J16"/>
  <c r="J9"/>
  <c r="J10"/>
  <c r="J4"/>
  <c r="J15"/>
  <c r="J13"/>
  <c r="J5"/>
  <c r="J6" i="24"/>
  <c r="J8"/>
  <c r="J5"/>
  <c r="J3" i="8"/>
  <c r="J3" i="6"/>
  <c r="J3" i="4"/>
  <c r="J11" i="21"/>
  <c r="J9"/>
  <c r="J4"/>
  <c r="J3" i="12"/>
</calcChain>
</file>

<file path=xl/sharedStrings.xml><?xml version="1.0" encoding="utf-8"?>
<sst xmlns="http://schemas.openxmlformats.org/spreadsheetml/2006/main" count="599" uniqueCount="185">
  <si>
    <t>序号</t>
  </si>
  <si>
    <t>姓名</t>
  </si>
  <si>
    <t>报名序号</t>
  </si>
  <si>
    <t>所报岗位</t>
  </si>
  <si>
    <t>01专业技术岗位</t>
  </si>
  <si>
    <t>鲁文婉</t>
  </si>
  <si>
    <t>樊海</t>
  </si>
  <si>
    <t>白霖果</t>
  </si>
  <si>
    <t>夏海华</t>
  </si>
  <si>
    <t>莫逊</t>
  </si>
  <si>
    <t>朱颜鑫</t>
  </si>
  <si>
    <t>10专业技术岗位</t>
  </si>
  <si>
    <t>张迎</t>
  </si>
  <si>
    <t>周娜</t>
  </si>
  <si>
    <t>喻晓</t>
  </si>
  <si>
    <t>刘露</t>
  </si>
  <si>
    <t>11专业技术岗位</t>
  </si>
  <si>
    <t>臧开淑</t>
  </si>
  <si>
    <t>张溢锋</t>
  </si>
  <si>
    <t>胡杨扬</t>
  </si>
  <si>
    <t>王佩</t>
  </si>
  <si>
    <t>12专业技术岗位</t>
  </si>
  <si>
    <t>蒋世禄</t>
  </si>
  <si>
    <t>13专业技术岗位</t>
  </si>
  <si>
    <t>罗俊力</t>
  </si>
  <si>
    <t>罗继本</t>
  </si>
  <si>
    <t>张丽萍</t>
  </si>
  <si>
    <t>15专业技术岗位</t>
  </si>
  <si>
    <t>16专业技术岗位</t>
  </si>
  <si>
    <t>吴亚京</t>
  </si>
  <si>
    <t>傅渤智</t>
  </si>
  <si>
    <t>17专业技术岗位</t>
  </si>
  <si>
    <t>赵韵超</t>
  </si>
  <si>
    <t>王安丽</t>
  </si>
  <si>
    <t>庄薇</t>
  </si>
  <si>
    <t>容萍</t>
  </si>
  <si>
    <t>邹雨骏</t>
  </si>
  <si>
    <t>杜昌鑫</t>
  </si>
  <si>
    <t>19专业技术岗位</t>
  </si>
  <si>
    <t>周朝娟</t>
  </si>
  <si>
    <t>蒋艳</t>
  </si>
  <si>
    <t>廖珂悦</t>
  </si>
  <si>
    <t>02专业技术岗位</t>
  </si>
  <si>
    <t>罗玲艳</t>
  </si>
  <si>
    <t>何中伟</t>
  </si>
  <si>
    <t>石超</t>
  </si>
  <si>
    <t>20专业技术岗位</t>
  </si>
  <si>
    <t>21专业技术岗位</t>
  </si>
  <si>
    <t>吴丹</t>
  </si>
  <si>
    <t>曹玉忠</t>
  </si>
  <si>
    <t>黄方</t>
  </si>
  <si>
    <t>冯维</t>
  </si>
  <si>
    <t>23专业技术岗位</t>
  </si>
  <si>
    <t>罗本磊</t>
  </si>
  <si>
    <t>24专业技术岗位</t>
  </si>
  <si>
    <t>李琳</t>
  </si>
  <si>
    <t>周娥</t>
  </si>
  <si>
    <t>陶文君</t>
  </si>
  <si>
    <t>陈雪</t>
  </si>
  <si>
    <t>车舒</t>
  </si>
  <si>
    <t>25专业技术岗位</t>
  </si>
  <si>
    <t>陈珍琳</t>
  </si>
  <si>
    <t>邵雯</t>
  </si>
  <si>
    <t>侯艳</t>
  </si>
  <si>
    <t>于娜</t>
  </si>
  <si>
    <t>26专业技术岗位</t>
  </si>
  <si>
    <t>何琴</t>
  </si>
  <si>
    <t>张欣雯</t>
  </si>
  <si>
    <t>殷远秀</t>
  </si>
  <si>
    <t>李娟</t>
  </si>
  <si>
    <t>27专业技术岗位</t>
  </si>
  <si>
    <t>张天英</t>
  </si>
  <si>
    <t>刘婷</t>
  </si>
  <si>
    <t>林勇</t>
  </si>
  <si>
    <t>黄娜</t>
  </si>
  <si>
    <t>王艳</t>
  </si>
  <si>
    <t>杨秋玛</t>
  </si>
  <si>
    <t>胡玲玲</t>
  </si>
  <si>
    <t>王诗瑶</t>
  </si>
  <si>
    <t>陈琴</t>
  </si>
  <si>
    <t>王丽苹</t>
  </si>
  <si>
    <t>陈娟</t>
  </si>
  <si>
    <t>曾欢</t>
  </si>
  <si>
    <t>吴晓红</t>
  </si>
  <si>
    <t>吴芳</t>
  </si>
  <si>
    <t>张莉</t>
  </si>
  <si>
    <t>陈丹</t>
  </si>
  <si>
    <t>彭会</t>
  </si>
  <si>
    <t>黄琴</t>
  </si>
  <si>
    <t>张春梅</t>
  </si>
  <si>
    <t>杨丽秀</t>
  </si>
  <si>
    <t>席运香</t>
  </si>
  <si>
    <t>李明</t>
  </si>
  <si>
    <t>03专业技术岗位</t>
  </si>
  <si>
    <t>耿俊梅</t>
  </si>
  <si>
    <t>石桂丽</t>
  </si>
  <si>
    <t>04专业技术岗位</t>
  </si>
  <si>
    <t>欧阳福佳</t>
  </si>
  <si>
    <t>刘仕勇</t>
  </si>
  <si>
    <t>陈选会</t>
  </si>
  <si>
    <t>谭浩</t>
  </si>
  <si>
    <t>徐虹霓</t>
  </si>
  <si>
    <t>蒋湘燕</t>
  </si>
  <si>
    <t>李林</t>
  </si>
  <si>
    <t>程语</t>
  </si>
  <si>
    <t>彭伶俐</t>
  </si>
  <si>
    <t>张琴</t>
  </si>
  <si>
    <t>潘焕梅</t>
  </si>
  <si>
    <t>陈志明</t>
  </si>
  <si>
    <t>李晨曦</t>
  </si>
  <si>
    <t>吴国涛</t>
  </si>
  <si>
    <t>张柯</t>
  </si>
  <si>
    <t>05专业技术岗位</t>
  </si>
  <si>
    <t>李群武</t>
  </si>
  <si>
    <t>06专业技术岗位</t>
  </si>
  <si>
    <t>龚进珍</t>
  </si>
  <si>
    <t>谢耘</t>
  </si>
  <si>
    <t>刘瑶</t>
  </si>
  <si>
    <t>陈红琼</t>
  </si>
  <si>
    <t>姜亚非</t>
  </si>
  <si>
    <t>丁应章</t>
  </si>
  <si>
    <t>温敏</t>
  </si>
  <si>
    <t>杨玉仙</t>
  </si>
  <si>
    <t>高越</t>
  </si>
  <si>
    <t>田应宾</t>
  </si>
  <si>
    <t>08专业技术岗位</t>
  </si>
  <si>
    <t>严荷莲</t>
  </si>
  <si>
    <t>周维</t>
  </si>
  <si>
    <t>程索</t>
  </si>
  <si>
    <t>梅丽</t>
  </si>
  <si>
    <t>杨克萍</t>
  </si>
  <si>
    <t>吴艺云</t>
  </si>
  <si>
    <t>09专业技术岗位</t>
  </si>
  <si>
    <t>衡刚强</t>
  </si>
  <si>
    <t>廖欢</t>
  </si>
  <si>
    <t>王亚星</t>
  </si>
  <si>
    <t>准考证号</t>
    <phoneticPr fontId="1" type="noConversion"/>
  </si>
  <si>
    <t>招聘人数</t>
    <phoneticPr fontId="1" type="noConversion"/>
  </si>
  <si>
    <t>李文怡</t>
  </si>
  <si>
    <t>18专业技术岗位</t>
  </si>
  <si>
    <t>沈韵</t>
  </si>
  <si>
    <t>07专业技术岗位</t>
  </si>
  <si>
    <t>黄代</t>
  </si>
  <si>
    <t>王子荔</t>
  </si>
  <si>
    <t>序号</t>
    <phoneticPr fontId="1" type="noConversion"/>
  </si>
  <si>
    <t>姓名</t>
    <phoneticPr fontId="1" type="noConversion"/>
  </si>
  <si>
    <t>报名序号</t>
    <phoneticPr fontId="1" type="noConversion"/>
  </si>
  <si>
    <t>所报岗位</t>
    <phoneticPr fontId="1" type="noConversion"/>
  </si>
  <si>
    <t>是</t>
    <phoneticPr fontId="1" type="noConversion"/>
  </si>
  <si>
    <t>面试成绩百分制</t>
    <phoneticPr fontId="1" type="noConversion"/>
  </si>
  <si>
    <t>笔试成绩百分制</t>
    <phoneticPr fontId="1" type="noConversion"/>
  </si>
  <si>
    <t>总分</t>
    <phoneticPr fontId="1" type="noConversion"/>
  </si>
  <si>
    <t>是否进入体检</t>
    <phoneticPr fontId="1" type="noConversion"/>
  </si>
  <si>
    <t>是</t>
    <phoneticPr fontId="1" type="noConversion"/>
  </si>
  <si>
    <t>备注</t>
    <phoneticPr fontId="1" type="noConversion"/>
  </si>
  <si>
    <t>面试缺考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</si>
  <si>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</si>
  <si>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</si>
  <si>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</si>
  <si>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</si>
  <si>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</si>
  <si>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</si>
  <si>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</si>
  <si>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</si>
  <si>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面试缺考</t>
    <phoneticPr fontId="3" type="noConversion"/>
  </si>
  <si>
    <t>是</t>
    <phoneticPr fontId="1" type="noConversion"/>
  </si>
  <si>
    <t>是</t>
    <phoneticPr fontId="1" type="noConversion"/>
  </si>
  <si>
    <t>备注</t>
    <phoneticPr fontId="1" type="noConversion"/>
  </si>
  <si>
    <t>是</t>
    <phoneticPr fontId="1" type="noConversion"/>
  </si>
  <si>
    <t>招聘人数</t>
    <phoneticPr fontId="1" type="noConversion"/>
  </si>
  <si>
    <t>是</t>
    <phoneticPr fontId="1" type="noConversion"/>
  </si>
  <si>
    <t>面试缺考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</si>
  <si>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</si>
  <si>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</si>
  <si>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</si>
  <si>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</si>
  <si>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贵阳市第二人民医院2017年公开招聘事业编制工作人员笔试、面试总成绩及进入体检人员名单</t>
    <phoneticPr fontId="1" type="noConversion"/>
  </si>
  <si>
    <t>笔试成绩折算50%</t>
    <phoneticPr fontId="1" type="noConversion"/>
  </si>
  <si>
    <t>面试成绩折算50%</t>
    <phoneticPr fontId="1" type="noConversion"/>
  </si>
  <si>
    <t>总成绩</t>
    <phoneticPr fontId="1" type="noConversion"/>
  </si>
  <si>
    <t>所报岗位</t>
    <phoneticPr fontId="1" type="noConversion"/>
  </si>
  <si>
    <t>面试缺考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</si>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</sst>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7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0" xfId="0" applyFont="1"/>
    <xf numFmtId="0" fontId="11" fillId="0" borderId="0" xfId="0" applyFont="1" applyAlignment="1">
      <alignment horizontal="center" vertical="center" wrapText="1"/>
    </xf>
    <xf numFmtId="0" fontId="7" fillId="0" borderId="2" xfId="0" applyFont="1" applyBorder="1"/>
    <xf numFmtId="0" fontId="10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130" zoomScaleNormal="130" workbookViewId="0">
      <selection activeCell="D14" sqref="D14"/>
    </sheetView>
  </sheetViews>
  <sheetFormatPr defaultColWidth="9" defaultRowHeight="21" customHeight="1"/>
  <cols>
    <col min="1" max="1" width="4.75" style="5" bestFit="1" customWidth="1"/>
    <col min="2" max="2" width="6.5" style="5" bestFit="1" customWidth="1"/>
    <col min="3" max="3" width="12.25" style="19" bestFit="1" customWidth="1"/>
    <col min="4" max="4" width="4.5" style="19" customWidth="1"/>
    <col min="5" max="5" width="11.625" style="5" bestFit="1" customWidth="1"/>
    <col min="6" max="6" width="7.5" style="5" bestFit="1" customWidth="1"/>
    <col min="7" max="7" width="7.5" style="5" customWidth="1"/>
    <col min="8" max="8" width="7.375" style="7" customWidth="1"/>
    <col min="9" max="9" width="7.625" style="5" customWidth="1"/>
    <col min="10" max="10" width="5.75" style="7" customWidth="1"/>
    <col min="11" max="11" width="5.25" style="7" customWidth="1"/>
    <col min="12" max="12" width="7.5" style="5" bestFit="1" customWidth="1"/>
    <col min="13" max="16384" width="9" style="5"/>
  </cols>
  <sheetData>
    <row r="1" spans="1:15" ht="48.7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O1" s="13"/>
    </row>
    <row r="2" spans="1:15" s="29" customFormat="1" ht="24" customHeight="1">
      <c r="A2" s="27" t="s">
        <v>0</v>
      </c>
      <c r="B2" s="28" t="s">
        <v>1</v>
      </c>
      <c r="C2" s="15" t="s">
        <v>180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5" s="33" customFormat="1" ht="21" customHeight="1">
      <c r="A3" s="27">
        <v>1</v>
      </c>
      <c r="B3" s="30" t="s">
        <v>9</v>
      </c>
      <c r="C3" s="1" t="s">
        <v>4</v>
      </c>
      <c r="D3" s="1">
        <v>2</v>
      </c>
      <c r="E3" s="31">
        <v>20101510225</v>
      </c>
      <c r="F3" s="32">
        <v>49</v>
      </c>
      <c r="G3" s="17">
        <f t="shared" ref="G3:G8" si="0">F3*0.5</f>
        <v>24.5</v>
      </c>
      <c r="H3" s="17">
        <v>88</v>
      </c>
      <c r="I3" s="17">
        <f t="shared" ref="I3:I8" si="1">H3*0.5</f>
        <v>44</v>
      </c>
      <c r="J3" s="17">
        <f t="shared" ref="J3:J8" si="2">G3+I3</f>
        <v>68.5</v>
      </c>
      <c r="K3" s="17" t="s">
        <v>148</v>
      </c>
      <c r="L3" s="26"/>
    </row>
    <row r="4" spans="1:15" s="33" customFormat="1" ht="21" customHeight="1">
      <c r="A4" s="27">
        <v>2</v>
      </c>
      <c r="B4" s="30" t="s">
        <v>6</v>
      </c>
      <c r="C4" s="1" t="s">
        <v>4</v>
      </c>
      <c r="D4" s="1">
        <v>2</v>
      </c>
      <c r="E4" s="31">
        <v>20101510117</v>
      </c>
      <c r="F4" s="32">
        <v>51</v>
      </c>
      <c r="G4" s="17">
        <f t="shared" si="0"/>
        <v>25.5</v>
      </c>
      <c r="H4" s="17">
        <v>83.8</v>
      </c>
      <c r="I4" s="17">
        <f t="shared" si="1"/>
        <v>41.9</v>
      </c>
      <c r="J4" s="17">
        <f t="shared" si="2"/>
        <v>67.400000000000006</v>
      </c>
      <c r="K4" s="17" t="s">
        <v>148</v>
      </c>
      <c r="L4" s="26"/>
    </row>
    <row r="5" spans="1:15" s="19" customFormat="1" ht="21" customHeight="1">
      <c r="A5" s="27">
        <v>3</v>
      </c>
      <c r="B5" s="30" t="s">
        <v>5</v>
      </c>
      <c r="C5" s="1" t="s">
        <v>4</v>
      </c>
      <c r="D5" s="1">
        <v>2</v>
      </c>
      <c r="E5" s="31">
        <v>20101510311</v>
      </c>
      <c r="F5" s="32">
        <v>54</v>
      </c>
      <c r="G5" s="17">
        <f t="shared" si="0"/>
        <v>27</v>
      </c>
      <c r="H5" s="17">
        <v>75.599999999999994</v>
      </c>
      <c r="I5" s="17">
        <f t="shared" si="1"/>
        <v>37.799999999999997</v>
      </c>
      <c r="J5" s="17">
        <f t="shared" si="2"/>
        <v>64.8</v>
      </c>
      <c r="K5" s="17"/>
      <c r="L5" s="17"/>
      <c r="M5" s="33"/>
    </row>
    <row r="6" spans="1:15" s="19" customFormat="1" ht="21" customHeight="1">
      <c r="A6" s="27">
        <v>4</v>
      </c>
      <c r="B6" s="30" t="s">
        <v>8</v>
      </c>
      <c r="C6" s="1" t="s">
        <v>4</v>
      </c>
      <c r="D6" s="1">
        <v>2</v>
      </c>
      <c r="E6" s="31">
        <v>20101510309</v>
      </c>
      <c r="F6" s="32">
        <v>57</v>
      </c>
      <c r="G6" s="17">
        <f t="shared" si="0"/>
        <v>28.5</v>
      </c>
      <c r="H6" s="17">
        <v>72.400000000000006</v>
      </c>
      <c r="I6" s="17">
        <f t="shared" si="1"/>
        <v>36.200000000000003</v>
      </c>
      <c r="J6" s="17">
        <f t="shared" si="2"/>
        <v>64.7</v>
      </c>
      <c r="K6" s="17"/>
      <c r="L6" s="17"/>
    </row>
    <row r="7" spans="1:15" s="19" customFormat="1" ht="21" customHeight="1">
      <c r="A7" s="27">
        <v>5</v>
      </c>
      <c r="B7" s="30" t="s">
        <v>7</v>
      </c>
      <c r="C7" s="1" t="s">
        <v>4</v>
      </c>
      <c r="D7" s="1">
        <v>2</v>
      </c>
      <c r="E7" s="31">
        <v>20101510226</v>
      </c>
      <c r="F7" s="32">
        <v>46</v>
      </c>
      <c r="G7" s="17">
        <f t="shared" si="0"/>
        <v>23</v>
      </c>
      <c r="H7" s="17">
        <v>71.2</v>
      </c>
      <c r="I7" s="17">
        <f t="shared" si="1"/>
        <v>35.6</v>
      </c>
      <c r="J7" s="17">
        <f t="shared" si="2"/>
        <v>58.6</v>
      </c>
      <c r="K7" s="17"/>
      <c r="L7" s="17"/>
    </row>
    <row r="8" spans="1:15" s="19" customFormat="1" ht="21" customHeight="1">
      <c r="A8" s="27">
        <v>6</v>
      </c>
      <c r="B8" s="30" t="s">
        <v>10</v>
      </c>
      <c r="C8" s="1" t="s">
        <v>4</v>
      </c>
      <c r="D8" s="1">
        <v>2</v>
      </c>
      <c r="E8" s="31">
        <v>20101510328</v>
      </c>
      <c r="F8" s="32">
        <v>44</v>
      </c>
      <c r="G8" s="17">
        <f t="shared" si="0"/>
        <v>22</v>
      </c>
      <c r="H8" s="17">
        <v>0</v>
      </c>
      <c r="I8" s="17">
        <f t="shared" si="1"/>
        <v>0</v>
      </c>
      <c r="J8" s="17">
        <f t="shared" si="2"/>
        <v>22</v>
      </c>
      <c r="K8" s="17"/>
      <c r="L8" s="17" t="s">
        <v>181</v>
      </c>
    </row>
  </sheetData>
  <protectedRanges>
    <protectedRange password="CF7A" sqref="A367:A369 A1:B8" name="区域1_2" securityDescriptor="O:WDG:WDD:(A;;CC;;;WD)"/>
  </protectedRanges>
  <sortState ref="A3:L8">
    <sortCondition descending="1" ref="J3:J8"/>
  </sortState>
  <mergeCells count="1">
    <mergeCell ref="A1:L1"/>
  </mergeCells>
  <phoneticPr fontId="1" type="noConversion"/>
  <printOptions horizontalCentered="1"/>
  <pageMargins left="7.874015748031496E-2" right="7.874015748031496E-2" top="0.19685039370078741" bottom="0.19685039370078741" header="0.19685039370078741" footer="0.19685039370078741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6"/>
  <sheetViews>
    <sheetView zoomScale="130" zoomScaleNormal="130" workbookViewId="0">
      <selection activeCell="L11" sqref="L11"/>
    </sheetView>
  </sheetViews>
  <sheetFormatPr defaultRowHeight="13.5"/>
  <cols>
    <col min="1" max="1" width="5.25" customWidth="1"/>
    <col min="2" max="2" width="7" customWidth="1"/>
    <col min="3" max="3" width="14.25" customWidth="1"/>
    <col min="4" max="4" width="4.875" customWidth="1"/>
    <col min="5" max="5" width="12.5" customWidth="1"/>
    <col min="6" max="6" width="7" customWidth="1"/>
    <col min="7" max="7" width="7.125" customWidth="1"/>
    <col min="8" max="8" width="7.5" style="21" bestFit="1" customWidth="1"/>
    <col min="9" max="9" width="7.5" bestFit="1" customWidth="1"/>
    <col min="10" max="10" width="6" style="21" bestFit="1" customWidth="1"/>
    <col min="11" max="11" width="6" bestFit="1" customWidth="1"/>
    <col min="12" max="12" width="6.5" customWidth="1"/>
  </cols>
  <sheetData>
    <row r="1" spans="1:12" s="2" customFormat="1" ht="51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10" customFormat="1" ht="28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12" customFormat="1" ht="21" customHeight="1">
      <c r="A3" s="27">
        <v>1</v>
      </c>
      <c r="B3" s="18" t="s">
        <v>14</v>
      </c>
      <c r="C3" s="1" t="s">
        <v>11</v>
      </c>
      <c r="D3" s="1">
        <v>1</v>
      </c>
      <c r="E3" s="31">
        <v>20101510227</v>
      </c>
      <c r="F3" s="16">
        <v>50</v>
      </c>
      <c r="G3" s="17">
        <f>F3*0.5</f>
        <v>25</v>
      </c>
      <c r="H3" s="17">
        <v>81.599999999999994</v>
      </c>
      <c r="I3" s="17">
        <f>H3*0.5</f>
        <v>40.799999999999997</v>
      </c>
      <c r="J3" s="17">
        <f>G3+I3</f>
        <v>65.8</v>
      </c>
      <c r="K3" s="15" t="s">
        <v>148</v>
      </c>
      <c r="L3" s="15"/>
    </row>
    <row r="4" spans="1:12" s="10" customFormat="1" ht="21" customHeight="1">
      <c r="A4" s="27">
        <v>2</v>
      </c>
      <c r="B4" s="18" t="s">
        <v>15</v>
      </c>
      <c r="C4" s="1" t="s">
        <v>11</v>
      </c>
      <c r="D4" s="1">
        <v>1</v>
      </c>
      <c r="E4" s="31">
        <v>20101510207</v>
      </c>
      <c r="F4" s="16">
        <v>43</v>
      </c>
      <c r="G4" s="17">
        <f>F4*0.5</f>
        <v>21.5</v>
      </c>
      <c r="H4" s="17">
        <v>84.8</v>
      </c>
      <c r="I4" s="17">
        <f>H4*0.5</f>
        <v>42.4</v>
      </c>
      <c r="J4" s="17">
        <f>G4+I4</f>
        <v>63.9</v>
      </c>
      <c r="K4" s="39"/>
      <c r="L4" s="15"/>
    </row>
    <row r="5" spans="1:12" s="12" customFormat="1" ht="21" customHeight="1">
      <c r="A5" s="27">
        <v>3</v>
      </c>
      <c r="B5" s="18" t="s">
        <v>12</v>
      </c>
      <c r="C5" s="1" t="s">
        <v>11</v>
      </c>
      <c r="D5" s="1">
        <v>1</v>
      </c>
      <c r="E5" s="31">
        <v>20101510120</v>
      </c>
      <c r="F5" s="16">
        <v>42</v>
      </c>
      <c r="G5" s="17">
        <f>F5*0.5</f>
        <v>21</v>
      </c>
      <c r="H5" s="17">
        <v>77</v>
      </c>
      <c r="I5" s="17">
        <f>H5*0.5</f>
        <v>38.5</v>
      </c>
      <c r="J5" s="17">
        <f>G5+I5</f>
        <v>59.5</v>
      </c>
      <c r="K5" s="39"/>
      <c r="L5" s="15"/>
    </row>
    <row r="6" spans="1:12" s="12" customFormat="1" ht="21" customHeight="1">
      <c r="A6" s="27">
        <v>4</v>
      </c>
      <c r="B6" s="18" t="s">
        <v>13</v>
      </c>
      <c r="C6" s="1" t="s">
        <v>11</v>
      </c>
      <c r="D6" s="1">
        <v>1</v>
      </c>
      <c r="E6" s="31">
        <v>20101510210</v>
      </c>
      <c r="F6" s="16">
        <v>41</v>
      </c>
      <c r="G6" s="17">
        <f>F6*0.5</f>
        <v>20.5</v>
      </c>
      <c r="H6" s="17">
        <v>73.2</v>
      </c>
      <c r="I6" s="17">
        <f>H6*0.5</f>
        <v>36.6</v>
      </c>
      <c r="J6" s="17">
        <f>G6+I6</f>
        <v>57.1</v>
      </c>
      <c r="K6" s="39"/>
      <c r="L6" s="15"/>
    </row>
  </sheetData>
  <protectedRanges>
    <protectedRange password="CF7A" sqref="A3:B6" name="区域1_2" securityDescriptor="O:WDG:WDD:(A;;CC;;;WD)"/>
    <protectedRange password="CF7A" sqref="A1:B2" name="区域1_2_1" securityDescriptor="O:WDG:WDD:(A;;CC;;;WD)"/>
  </protectedRanges>
  <sortState ref="A3:L6">
    <sortCondition descending="1" ref="J3:J6"/>
  </sortState>
  <mergeCells count="1">
    <mergeCell ref="A1:L1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5"/>
  <sheetViews>
    <sheetView zoomScale="130" zoomScaleNormal="130" workbookViewId="0">
      <selection activeCell="J24" sqref="J24"/>
    </sheetView>
  </sheetViews>
  <sheetFormatPr defaultRowHeight="13.5"/>
  <cols>
    <col min="1" max="1" width="3.375" style="14" customWidth="1"/>
    <col min="2" max="2" width="6.375" style="14" bestFit="1" customWidth="1"/>
    <col min="3" max="3" width="13" style="14" customWidth="1"/>
    <col min="4" max="4" width="4.625" style="14" customWidth="1"/>
    <col min="5" max="5" width="11.25" style="14" bestFit="1" customWidth="1"/>
    <col min="6" max="9" width="8" style="14" customWidth="1"/>
    <col min="10" max="10" width="6" style="14" bestFit="1" customWidth="1"/>
    <col min="11" max="11" width="6.25" style="14" customWidth="1"/>
    <col min="12" max="12" width="4.5" style="14" bestFit="1" customWidth="1"/>
    <col min="13" max="16384" width="9" style="14"/>
  </cols>
  <sheetData>
    <row r="1" spans="1:12" ht="49.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8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10" customFormat="1" ht="21" customHeight="1">
      <c r="A3" s="27">
        <v>1</v>
      </c>
      <c r="B3" s="18" t="s">
        <v>19</v>
      </c>
      <c r="C3" s="1" t="s">
        <v>16</v>
      </c>
      <c r="D3" s="1">
        <v>1</v>
      </c>
      <c r="E3" s="31">
        <v>20101510129</v>
      </c>
      <c r="F3" s="16">
        <v>55</v>
      </c>
      <c r="G3" s="17">
        <f>F3*0.5</f>
        <v>27.5</v>
      </c>
      <c r="H3" s="17">
        <v>82.6</v>
      </c>
      <c r="I3" s="17">
        <f>H3*0.5</f>
        <v>41.3</v>
      </c>
      <c r="J3" s="17">
        <f>G3+I3</f>
        <v>68.8</v>
      </c>
      <c r="K3" s="15" t="s">
        <v>183</v>
      </c>
      <c r="L3" s="39"/>
    </row>
    <row r="4" spans="1:12" s="10" customFormat="1" ht="21" customHeight="1">
      <c r="A4" s="27">
        <v>2</v>
      </c>
      <c r="B4" s="18" t="s">
        <v>17</v>
      </c>
      <c r="C4" s="1" t="s">
        <v>16</v>
      </c>
      <c r="D4" s="1">
        <v>1</v>
      </c>
      <c r="E4" s="31">
        <v>20101510314</v>
      </c>
      <c r="F4" s="16">
        <v>48</v>
      </c>
      <c r="G4" s="17">
        <f>F4*0.5</f>
        <v>24</v>
      </c>
      <c r="H4" s="17">
        <v>81.8</v>
      </c>
      <c r="I4" s="17">
        <f>H4*0.5</f>
        <v>40.9</v>
      </c>
      <c r="J4" s="17">
        <f>G4+I4</f>
        <v>64.900000000000006</v>
      </c>
      <c r="K4" s="39"/>
      <c r="L4" s="39"/>
    </row>
    <row r="5" spans="1:12" s="10" customFormat="1" ht="21" customHeight="1">
      <c r="A5" s="27">
        <v>3</v>
      </c>
      <c r="B5" s="18" t="s">
        <v>18</v>
      </c>
      <c r="C5" s="1" t="s">
        <v>16</v>
      </c>
      <c r="D5" s="1">
        <v>1</v>
      </c>
      <c r="E5" s="31">
        <v>20101510113</v>
      </c>
      <c r="F5" s="16">
        <v>51</v>
      </c>
      <c r="G5" s="17">
        <f>F5*0.5</f>
        <v>25.5</v>
      </c>
      <c r="H5" s="17">
        <v>76.8</v>
      </c>
      <c r="I5" s="17">
        <f>H5*0.5</f>
        <v>38.4</v>
      </c>
      <c r="J5" s="17">
        <f>G5+I5</f>
        <v>63.9</v>
      </c>
      <c r="K5" s="39"/>
      <c r="L5" s="39"/>
    </row>
  </sheetData>
  <protectedRanges>
    <protectedRange password="CF7A" sqref="A3:B5" name="区域1_2" securityDescriptor="O:WDG:WDD:(A;;CC;;;WD)"/>
    <protectedRange password="CF7A" sqref="A1:B2" name="区域1_2_1" securityDescriptor="O:WDG:WDD:(A;;CC;;;WD)"/>
  </protectedRanges>
  <sortState ref="A3:L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"/>
  <sheetViews>
    <sheetView zoomScale="130" zoomScaleNormal="130" workbookViewId="0">
      <selection activeCell="F3" sqref="F3"/>
    </sheetView>
  </sheetViews>
  <sheetFormatPr defaultRowHeight="13.5"/>
  <cols>
    <col min="1" max="2" width="4.75" bestFit="1" customWidth="1"/>
    <col min="3" max="3" width="12.25" bestFit="1" customWidth="1"/>
    <col min="4" max="4" width="4.5" bestFit="1" customWidth="1"/>
    <col min="5" max="5" width="11.25" bestFit="1" customWidth="1"/>
    <col min="6" max="7" width="7.75" customWidth="1"/>
    <col min="8" max="8" width="7.125" style="21" customWidth="1"/>
    <col min="9" max="9" width="6.75" customWidth="1"/>
    <col min="10" max="10" width="7.125" customWidth="1"/>
    <col min="11" max="11" width="6.125" customWidth="1"/>
  </cols>
  <sheetData>
    <row r="1" spans="1:12" ht="44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11" customFormat="1" ht="34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54" customFormat="1" ht="33.75" customHeight="1">
      <c r="A3" s="49">
        <v>1</v>
      </c>
      <c r="B3" s="18" t="s">
        <v>20</v>
      </c>
      <c r="C3" s="1" t="s">
        <v>21</v>
      </c>
      <c r="D3" s="1">
        <v>1</v>
      </c>
      <c r="E3" s="51">
        <v>20101510218</v>
      </c>
      <c r="F3" s="1">
        <v>49</v>
      </c>
      <c r="G3" s="17">
        <f>F3*0.5</f>
        <v>24.5</v>
      </c>
      <c r="H3" s="17">
        <v>73.2</v>
      </c>
      <c r="I3" s="17">
        <f>H3*0.5</f>
        <v>36.6</v>
      </c>
      <c r="J3" s="17">
        <f>G3+I3</f>
        <v>61.1</v>
      </c>
      <c r="K3" s="15" t="s">
        <v>148</v>
      </c>
      <c r="L3" s="15"/>
    </row>
  </sheetData>
  <protectedRanges>
    <protectedRange password="CF7A" sqref="A3:B3" name="区域1_2" securityDescriptor="O:WDG:WDD:(A;;CC;;;WD)"/>
    <protectedRange password="CF7A" sqref="A1:B2" name="区域1_2_1" securityDescriptor="O:WDG:WDD:(A;;CC;;;WD)"/>
  </protectedRanges>
  <mergeCells count="1">
    <mergeCell ref="A1:L1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5"/>
  <sheetViews>
    <sheetView zoomScale="130" zoomScaleNormal="130" workbookViewId="0">
      <selection activeCell="K23" sqref="K23"/>
    </sheetView>
  </sheetViews>
  <sheetFormatPr defaultRowHeight="13.5"/>
  <cols>
    <col min="1" max="1" width="4.75" style="14" bestFit="1" customWidth="1"/>
    <col min="2" max="2" width="6.375" style="14" bestFit="1" customWidth="1"/>
    <col min="3" max="3" width="12.25" style="14" bestFit="1" customWidth="1"/>
    <col min="4" max="4" width="4.875" style="14" customWidth="1"/>
    <col min="5" max="5" width="11.25" style="14" bestFit="1" customWidth="1"/>
    <col min="6" max="7" width="8" style="14" bestFit="1" customWidth="1"/>
    <col min="8" max="8" width="7.75" style="14" customWidth="1"/>
    <col min="9" max="9" width="8" style="14" bestFit="1" customWidth="1"/>
    <col min="10" max="10" width="5.5" style="14" customWidth="1"/>
    <col min="11" max="11" width="6.5" style="14" customWidth="1"/>
    <col min="12" max="16384" width="9" style="14"/>
  </cols>
  <sheetData>
    <row r="1" spans="1:12" ht="45.7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31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10" customFormat="1" ht="26.25" customHeight="1">
      <c r="A3" s="27">
        <v>1</v>
      </c>
      <c r="B3" s="18" t="s">
        <v>25</v>
      </c>
      <c r="C3" s="1" t="s">
        <v>23</v>
      </c>
      <c r="D3" s="1">
        <v>1</v>
      </c>
      <c r="E3" s="31">
        <v>20101510107</v>
      </c>
      <c r="F3" s="16">
        <v>57</v>
      </c>
      <c r="G3" s="17">
        <f>F3*0.5</f>
        <v>28.5</v>
      </c>
      <c r="H3" s="17">
        <v>86</v>
      </c>
      <c r="I3" s="17">
        <f>H3*0.5</f>
        <v>43</v>
      </c>
      <c r="J3" s="17">
        <f>G3+I3</f>
        <v>71.5</v>
      </c>
      <c r="K3" s="15" t="s">
        <v>184</v>
      </c>
      <c r="L3" s="15"/>
    </row>
    <row r="4" spans="1:12" s="10" customFormat="1" ht="26.25" customHeight="1">
      <c r="A4" s="27">
        <v>2</v>
      </c>
      <c r="B4" s="18" t="s">
        <v>24</v>
      </c>
      <c r="C4" s="1" t="s">
        <v>23</v>
      </c>
      <c r="D4" s="1">
        <v>1</v>
      </c>
      <c r="E4" s="31">
        <v>20101510330</v>
      </c>
      <c r="F4" s="16">
        <v>52</v>
      </c>
      <c r="G4" s="17">
        <f>F4*0.5</f>
        <v>26</v>
      </c>
      <c r="H4" s="17">
        <v>84.2</v>
      </c>
      <c r="I4" s="17">
        <f>H4*0.5</f>
        <v>42.1</v>
      </c>
      <c r="J4" s="17">
        <f>G4+I4</f>
        <v>68.099999999999994</v>
      </c>
      <c r="K4" s="39"/>
      <c r="L4" s="15"/>
    </row>
    <row r="5" spans="1:12" s="10" customFormat="1" ht="26.25" customHeight="1">
      <c r="A5" s="27">
        <v>3</v>
      </c>
      <c r="B5" s="18" t="s">
        <v>22</v>
      </c>
      <c r="C5" s="1" t="s">
        <v>23</v>
      </c>
      <c r="D5" s="1">
        <v>1</v>
      </c>
      <c r="E5" s="31">
        <v>20101510326</v>
      </c>
      <c r="F5" s="16">
        <v>53</v>
      </c>
      <c r="G5" s="17">
        <f>F5*0.5</f>
        <v>26.5</v>
      </c>
      <c r="H5" s="17">
        <v>76.8</v>
      </c>
      <c r="I5" s="17">
        <f>H5*0.5</f>
        <v>38.4</v>
      </c>
      <c r="J5" s="17">
        <f>G5+I5</f>
        <v>64.900000000000006</v>
      </c>
      <c r="K5" s="39"/>
      <c r="L5" s="15"/>
    </row>
  </sheetData>
  <protectedRanges>
    <protectedRange password="CF7A" sqref="A3:B5" name="区域1_2" securityDescriptor="O:WDG:WDD:(A;;CC;;;WD)"/>
    <protectedRange password="CF7A" sqref="A1:B2" name="区域1_2_1" securityDescriptor="O:WDG:WDD:(A;;CC;;;WD)"/>
  </protectedRanges>
  <sortState ref="A3:L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"/>
  <sheetViews>
    <sheetView zoomScale="130" zoomScaleNormal="130" workbookViewId="0">
      <selection activeCell="K28" sqref="K28"/>
    </sheetView>
  </sheetViews>
  <sheetFormatPr defaultRowHeight="13.5"/>
  <cols>
    <col min="1" max="1" width="4.5" style="11" bestFit="1" customWidth="1"/>
    <col min="2" max="2" width="6" style="11" bestFit="1" customWidth="1"/>
    <col min="3" max="3" width="12.25" style="11" bestFit="1" customWidth="1"/>
    <col min="4" max="4" width="3.875" style="11" customWidth="1"/>
    <col min="5" max="5" width="10.25" style="11" bestFit="1" customWidth="1"/>
    <col min="6" max="6" width="6.875" style="11" customWidth="1"/>
    <col min="7" max="7" width="7.5" style="11" bestFit="1" customWidth="1"/>
    <col min="8" max="8" width="7.5" style="24" bestFit="1" customWidth="1"/>
    <col min="9" max="9" width="7.5" style="11" bestFit="1" customWidth="1"/>
    <col min="10" max="10" width="5.75" style="11" customWidth="1"/>
    <col min="11" max="11" width="5.625" style="11" customWidth="1"/>
    <col min="12" max="16384" width="9" style="11"/>
  </cols>
  <sheetData>
    <row r="1" spans="1:12" ht="4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30.7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38" customFormat="1" ht="30.75" customHeight="1">
      <c r="A3" s="27">
        <v>1</v>
      </c>
      <c r="B3" s="18" t="s">
        <v>26</v>
      </c>
      <c r="C3" s="1" t="s">
        <v>27</v>
      </c>
      <c r="D3" s="1">
        <v>1</v>
      </c>
      <c r="E3" s="31">
        <v>20101510211</v>
      </c>
      <c r="F3" s="16">
        <v>77</v>
      </c>
      <c r="G3" s="17">
        <f>F3*0.5</f>
        <v>38.5</v>
      </c>
      <c r="H3" s="17">
        <v>79.2</v>
      </c>
      <c r="I3" s="17">
        <f>H3*0.5</f>
        <v>39.6</v>
      </c>
      <c r="J3" s="17">
        <f>G3+I3</f>
        <v>78.099999999999994</v>
      </c>
      <c r="K3" s="15" t="s">
        <v>165</v>
      </c>
      <c r="L3" s="15"/>
    </row>
  </sheetData>
  <protectedRanges>
    <protectedRange password="CF7A" sqref="A3:B3" name="区域1_2" securityDescriptor="O:WDG:WDD:(A;;CC;;;WD)"/>
    <protectedRange password="CF7A" sqref="A1:B2" name="区域1_2_1" securityDescriptor="O:WDG:WDD:(A;;CC;;;WD)"/>
  </protectedRanges>
  <mergeCells count="1">
    <mergeCell ref="A1:L1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"/>
  <sheetViews>
    <sheetView zoomScale="130" zoomScaleNormal="130" workbookViewId="0">
      <selection activeCell="M18" sqref="M18"/>
    </sheetView>
  </sheetViews>
  <sheetFormatPr defaultRowHeight="19.5" customHeight="1"/>
  <cols>
    <col min="1" max="1" width="4.75" style="23" bestFit="1" customWidth="1"/>
    <col min="2" max="2" width="6.375" style="23" bestFit="1" customWidth="1"/>
    <col min="3" max="3" width="12.125" style="23" bestFit="1" customWidth="1"/>
    <col min="4" max="4" width="4.25" style="23" customWidth="1"/>
    <col min="5" max="5" width="11.125" style="23" bestFit="1" customWidth="1"/>
    <col min="6" max="6" width="6.875" style="23" customWidth="1"/>
    <col min="7" max="9" width="8" style="23" bestFit="1" customWidth="1"/>
    <col min="10" max="10" width="6.125" style="23" customWidth="1"/>
    <col min="11" max="11" width="6" style="23" customWidth="1"/>
    <col min="12" max="16384" width="9" style="23"/>
  </cols>
  <sheetData>
    <row r="1" spans="1:12" ht="48.7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29" customFormat="1" ht="27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29" customFormat="1" ht="27" customHeight="1">
      <c r="A3" s="27">
        <v>1</v>
      </c>
      <c r="B3" s="18" t="s">
        <v>29</v>
      </c>
      <c r="C3" s="1" t="s">
        <v>28</v>
      </c>
      <c r="D3" s="1">
        <v>1</v>
      </c>
      <c r="E3" s="31">
        <v>20701511217</v>
      </c>
      <c r="F3" s="16">
        <v>60</v>
      </c>
      <c r="G3" s="17">
        <f>F3*0.5</f>
        <v>30</v>
      </c>
      <c r="H3" s="17">
        <v>81.599999999999994</v>
      </c>
      <c r="I3" s="17">
        <f>H3*0.5</f>
        <v>40.799999999999997</v>
      </c>
      <c r="J3" s="17">
        <f>G3+I3</f>
        <v>70.8</v>
      </c>
      <c r="K3" s="15" t="s">
        <v>166</v>
      </c>
      <c r="L3" s="15"/>
    </row>
  </sheetData>
  <protectedRanges>
    <protectedRange password="CF7A" sqref="B3" name="区域1_1" securityDescriptor="O:WDG:WDD:(A;;CC;;;WD)"/>
    <protectedRange password="CF7A" sqref="A3" name="区域1_2" securityDescriptor="O:WDG:WDD:(A;;CC;;;WD)"/>
    <protectedRange password="CF7A" sqref="A1:B2" name="区域1_2_1" securityDescriptor="O:WDG:WDD:(A;;CC;;;WD)"/>
  </protectedRanges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8"/>
  <sheetViews>
    <sheetView zoomScale="130" zoomScaleNormal="130" workbookViewId="0">
      <selection activeCell="H5" sqref="H5"/>
    </sheetView>
  </sheetViews>
  <sheetFormatPr defaultRowHeight="13.5"/>
  <cols>
    <col min="1" max="1" width="4.75" bestFit="1" customWidth="1"/>
    <col min="2" max="2" width="6.5" bestFit="1" customWidth="1"/>
    <col min="3" max="3" width="12.25" bestFit="1" customWidth="1"/>
    <col min="4" max="4" width="4.75" customWidth="1"/>
    <col min="5" max="5" width="11.625" bestFit="1" customWidth="1"/>
    <col min="6" max="6" width="7.875" customWidth="1"/>
    <col min="7" max="7" width="7.125" customWidth="1"/>
    <col min="8" max="8" width="7.25" style="21" customWidth="1"/>
    <col min="9" max="9" width="7.5" customWidth="1"/>
    <col min="10" max="10" width="6" customWidth="1"/>
    <col min="11" max="11" width="5.75" customWidth="1"/>
  </cols>
  <sheetData>
    <row r="1" spans="1:12" ht="47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24.7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38" customFormat="1" ht="21" customHeight="1">
      <c r="A3" s="27">
        <v>1</v>
      </c>
      <c r="B3" s="18" t="s">
        <v>34</v>
      </c>
      <c r="C3" s="1" t="s">
        <v>31</v>
      </c>
      <c r="D3" s="1">
        <v>2</v>
      </c>
      <c r="E3" s="31">
        <v>20101510103</v>
      </c>
      <c r="F3" s="16">
        <v>52</v>
      </c>
      <c r="G3" s="17">
        <f t="shared" ref="G3:G8" si="0">F3*0.5</f>
        <v>26</v>
      </c>
      <c r="H3" s="17">
        <v>91.6</v>
      </c>
      <c r="I3" s="17">
        <f t="shared" ref="I3:I8" si="1">H3*0.5</f>
        <v>45.8</v>
      </c>
      <c r="J3" s="17">
        <f t="shared" ref="J3:J8" si="2">G3+I3</f>
        <v>71.8</v>
      </c>
      <c r="K3" s="15" t="s">
        <v>148</v>
      </c>
      <c r="L3" s="15"/>
    </row>
    <row r="4" spans="1:12" s="38" customFormat="1" ht="21" customHeight="1">
      <c r="A4" s="27">
        <v>2</v>
      </c>
      <c r="B4" s="18" t="s">
        <v>33</v>
      </c>
      <c r="C4" s="1" t="s">
        <v>31</v>
      </c>
      <c r="D4" s="1">
        <v>2</v>
      </c>
      <c r="E4" s="31">
        <v>20101510104</v>
      </c>
      <c r="F4" s="16">
        <v>55</v>
      </c>
      <c r="G4" s="17">
        <f t="shared" si="0"/>
        <v>27.5</v>
      </c>
      <c r="H4" s="17">
        <v>85.2</v>
      </c>
      <c r="I4" s="17">
        <f t="shared" si="1"/>
        <v>42.6</v>
      </c>
      <c r="J4" s="17">
        <f t="shared" si="2"/>
        <v>70.099999999999994</v>
      </c>
      <c r="K4" s="15" t="s">
        <v>159</v>
      </c>
      <c r="L4" s="15"/>
    </row>
    <row r="5" spans="1:12" s="38" customFormat="1" ht="21" customHeight="1">
      <c r="A5" s="27">
        <v>3</v>
      </c>
      <c r="B5" s="18" t="s">
        <v>35</v>
      </c>
      <c r="C5" s="1" t="s">
        <v>31</v>
      </c>
      <c r="D5" s="1">
        <v>2</v>
      </c>
      <c r="E5" s="31">
        <v>20101510122</v>
      </c>
      <c r="F5" s="16">
        <v>55</v>
      </c>
      <c r="G5" s="17">
        <f t="shared" si="0"/>
        <v>27.5</v>
      </c>
      <c r="H5" s="17">
        <v>83.6</v>
      </c>
      <c r="I5" s="17">
        <f t="shared" si="1"/>
        <v>41.8</v>
      </c>
      <c r="J5" s="17">
        <f t="shared" si="2"/>
        <v>69.3</v>
      </c>
      <c r="K5" s="39"/>
      <c r="L5" s="15"/>
    </row>
    <row r="6" spans="1:12" s="38" customFormat="1" ht="21" customHeight="1">
      <c r="A6" s="27">
        <v>4</v>
      </c>
      <c r="B6" s="18" t="s">
        <v>30</v>
      </c>
      <c r="C6" s="1" t="s">
        <v>31</v>
      </c>
      <c r="D6" s="1">
        <v>2</v>
      </c>
      <c r="E6" s="31">
        <v>20101510230</v>
      </c>
      <c r="F6" s="16">
        <v>51</v>
      </c>
      <c r="G6" s="17">
        <f t="shared" si="0"/>
        <v>25.5</v>
      </c>
      <c r="H6" s="17">
        <v>87</v>
      </c>
      <c r="I6" s="17">
        <f t="shared" si="1"/>
        <v>43.5</v>
      </c>
      <c r="J6" s="17">
        <f t="shared" si="2"/>
        <v>69</v>
      </c>
      <c r="K6" s="39"/>
      <c r="L6" s="15"/>
    </row>
    <row r="7" spans="1:12" s="38" customFormat="1" ht="21" customHeight="1">
      <c r="A7" s="27">
        <v>5</v>
      </c>
      <c r="B7" s="18" t="s">
        <v>36</v>
      </c>
      <c r="C7" s="1" t="s">
        <v>31</v>
      </c>
      <c r="D7" s="1">
        <v>2</v>
      </c>
      <c r="E7" s="31">
        <v>20101510108</v>
      </c>
      <c r="F7" s="16">
        <v>52</v>
      </c>
      <c r="G7" s="17">
        <f t="shared" si="0"/>
        <v>26</v>
      </c>
      <c r="H7" s="17">
        <v>81.599999999999994</v>
      </c>
      <c r="I7" s="17">
        <f t="shared" si="1"/>
        <v>40.799999999999997</v>
      </c>
      <c r="J7" s="17">
        <f t="shared" si="2"/>
        <v>66.8</v>
      </c>
      <c r="K7" s="39"/>
      <c r="L7" s="15"/>
    </row>
    <row r="8" spans="1:12" s="38" customFormat="1" ht="21" customHeight="1">
      <c r="A8" s="27">
        <v>6</v>
      </c>
      <c r="B8" s="18" t="s">
        <v>32</v>
      </c>
      <c r="C8" s="1" t="s">
        <v>31</v>
      </c>
      <c r="D8" s="1">
        <v>2</v>
      </c>
      <c r="E8" s="31">
        <v>20101510327</v>
      </c>
      <c r="F8" s="16">
        <v>45</v>
      </c>
      <c r="G8" s="17">
        <f t="shared" si="0"/>
        <v>22.5</v>
      </c>
      <c r="H8" s="17">
        <v>86.2</v>
      </c>
      <c r="I8" s="17">
        <f t="shared" si="1"/>
        <v>43.1</v>
      </c>
      <c r="J8" s="17">
        <f t="shared" si="2"/>
        <v>65.599999999999994</v>
      </c>
      <c r="K8" s="39"/>
      <c r="L8" s="15"/>
    </row>
  </sheetData>
  <protectedRanges>
    <protectedRange password="CF7A" sqref="B4:B8" name="区域1" securityDescriptor="O:WDG:WDD:(A;;CC;;;WD)"/>
    <protectedRange password="CF7A" sqref="B3" name="区域1_1" securityDescriptor="O:WDG:WDD:(A;;CC;;;WD)"/>
    <protectedRange password="CF7A" sqref="A3:A8" name="区域1_2" securityDescriptor="O:WDG:WDD:(A;;CC;;;WD)"/>
    <protectedRange password="CF7A" sqref="A1:B2" name="区域1_2_1" securityDescriptor="O:WDG:WDD:(A;;CC;;;WD)"/>
  </protectedRanges>
  <sortState ref="A3:L8">
    <sortCondition descending="1" ref="J3:J8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5"/>
  <sheetViews>
    <sheetView zoomScale="130" zoomScaleNormal="130" workbookViewId="0">
      <selection activeCell="L25" sqref="L25"/>
    </sheetView>
  </sheetViews>
  <sheetFormatPr defaultRowHeight="13.5"/>
  <cols>
    <col min="1" max="1" width="5.25" style="22" bestFit="1" customWidth="1"/>
    <col min="2" max="2" width="7.125" style="22" bestFit="1" customWidth="1"/>
    <col min="3" max="3" width="9" style="22"/>
    <col min="4" max="4" width="12.25" style="22" bestFit="1" customWidth="1"/>
    <col min="5" max="5" width="7.5" style="22" bestFit="1" customWidth="1"/>
    <col min="6" max="6" width="12.125" style="22" bestFit="1" customWidth="1"/>
    <col min="7" max="7" width="5.875" style="22" bestFit="1" customWidth="1"/>
    <col min="8" max="8" width="10.5" style="22" bestFit="1" customWidth="1"/>
    <col min="9" max="16384" width="9" style="22"/>
  </cols>
  <sheetData>
    <row r="1" spans="1:14" ht="48.75" customHeight="1">
      <c r="A1" s="56" t="s">
        <v>176</v>
      </c>
      <c r="B1" s="56"/>
      <c r="C1" s="56"/>
      <c r="D1" s="56"/>
      <c r="E1" s="56"/>
      <c r="F1" s="56"/>
      <c r="G1" s="56"/>
      <c r="H1" s="56"/>
      <c r="I1" s="56"/>
      <c r="J1" s="45"/>
      <c r="K1" s="45"/>
      <c r="L1" s="45"/>
      <c r="M1" s="45"/>
      <c r="N1" s="46"/>
    </row>
    <row r="2" spans="1:14" s="19" customFormat="1" ht="26.25" customHeight="1">
      <c r="A2" s="17" t="s">
        <v>144</v>
      </c>
      <c r="B2" s="17" t="s">
        <v>145</v>
      </c>
      <c r="C2" s="17" t="s">
        <v>146</v>
      </c>
      <c r="D2" s="17" t="s">
        <v>147</v>
      </c>
      <c r="E2" s="17" t="s">
        <v>169</v>
      </c>
      <c r="F2" s="15" t="s">
        <v>149</v>
      </c>
      <c r="G2" s="15" t="s">
        <v>151</v>
      </c>
      <c r="H2" s="15" t="s">
        <v>152</v>
      </c>
      <c r="I2" s="17" t="s">
        <v>167</v>
      </c>
    </row>
    <row r="3" spans="1:14" s="19" customFormat="1" ht="21" customHeight="1">
      <c r="A3" s="17">
        <v>1</v>
      </c>
      <c r="B3" s="17" t="s">
        <v>142</v>
      </c>
      <c r="C3" s="17">
        <v>1703246</v>
      </c>
      <c r="D3" s="17" t="s">
        <v>139</v>
      </c>
      <c r="E3" s="17">
        <v>2</v>
      </c>
      <c r="F3" s="17">
        <v>87.2</v>
      </c>
      <c r="G3" s="17">
        <f>F3</f>
        <v>87.2</v>
      </c>
      <c r="H3" s="15" t="s">
        <v>148</v>
      </c>
      <c r="I3" s="17"/>
    </row>
    <row r="4" spans="1:14" s="19" customFormat="1" ht="21" customHeight="1">
      <c r="A4" s="17">
        <v>2</v>
      </c>
      <c r="B4" s="17" t="s">
        <v>138</v>
      </c>
      <c r="C4" s="17">
        <v>1700707</v>
      </c>
      <c r="D4" s="17" t="s">
        <v>139</v>
      </c>
      <c r="E4" s="17">
        <v>2</v>
      </c>
      <c r="F4" s="17">
        <v>82.2</v>
      </c>
      <c r="G4" s="17">
        <f t="shared" ref="G4:G5" si="0">F4</f>
        <v>82.2</v>
      </c>
      <c r="H4" s="15" t="s">
        <v>168</v>
      </c>
      <c r="I4" s="17"/>
    </row>
    <row r="5" spans="1:14" s="19" customFormat="1" ht="21" customHeight="1">
      <c r="A5" s="17">
        <v>3</v>
      </c>
      <c r="B5" s="17" t="s">
        <v>140</v>
      </c>
      <c r="C5" s="17">
        <v>1701130</v>
      </c>
      <c r="D5" s="17" t="s">
        <v>139</v>
      </c>
      <c r="E5" s="17">
        <v>2</v>
      </c>
      <c r="F5" s="17">
        <v>73.8</v>
      </c>
      <c r="G5" s="17">
        <f t="shared" si="0"/>
        <v>73.8</v>
      </c>
      <c r="H5" s="17"/>
      <c r="I5" s="17"/>
    </row>
  </sheetData>
  <protectedRanges>
    <protectedRange password="CF7A" sqref="A1:B1" name="区域1_2_1" securityDescriptor="O:WDG:WDD:(A;;CC;;;WD)"/>
  </protectedRanges>
  <sortState ref="A3:K5">
    <sortCondition descending="1" ref="G3:G5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5"/>
  <sheetViews>
    <sheetView zoomScale="130" zoomScaleNormal="130" workbookViewId="0">
      <selection activeCell="L3" sqref="L3"/>
    </sheetView>
  </sheetViews>
  <sheetFormatPr defaultRowHeight="13.5"/>
  <cols>
    <col min="1" max="1" width="4.75" style="37" bestFit="1" customWidth="1"/>
    <col min="2" max="2" width="6.375" style="37" bestFit="1" customWidth="1"/>
    <col min="3" max="3" width="12.125" style="37" bestFit="1" customWidth="1"/>
    <col min="4" max="4" width="4.875" style="37" customWidth="1"/>
    <col min="5" max="5" width="11.125" style="37" bestFit="1" customWidth="1"/>
    <col min="6" max="8" width="7.5" style="37" bestFit="1" customWidth="1"/>
    <col min="9" max="9" width="7.625" style="37" customWidth="1"/>
    <col min="10" max="10" width="6.25" style="37" customWidth="1"/>
    <col min="11" max="11" width="5.625" style="37" customWidth="1"/>
    <col min="12" max="16384" width="9" style="37"/>
  </cols>
  <sheetData>
    <row r="1" spans="1:12" ht="51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42" customFormat="1" ht="27.7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2" customFormat="1" ht="27.75" customHeight="1">
      <c r="A3" s="27">
        <v>1</v>
      </c>
      <c r="B3" s="18" t="s">
        <v>39</v>
      </c>
      <c r="C3" s="1" t="s">
        <v>38</v>
      </c>
      <c r="D3" s="1">
        <v>1</v>
      </c>
      <c r="E3" s="31">
        <v>20101510213</v>
      </c>
      <c r="F3" s="16">
        <v>50</v>
      </c>
      <c r="G3" s="17">
        <f>F3*0.5</f>
        <v>25</v>
      </c>
      <c r="H3" s="17">
        <v>78.2</v>
      </c>
      <c r="I3" s="17">
        <f>H3*0.5</f>
        <v>39.1</v>
      </c>
      <c r="J3" s="17">
        <f>G3+I3</f>
        <v>64.099999999999994</v>
      </c>
      <c r="K3" s="15" t="s">
        <v>170</v>
      </c>
      <c r="L3" s="17"/>
    </row>
    <row r="4" spans="1:12" s="42" customFormat="1" ht="27.75" customHeight="1">
      <c r="A4" s="27">
        <v>2</v>
      </c>
      <c r="B4" s="18" t="s">
        <v>37</v>
      </c>
      <c r="C4" s="1" t="s">
        <v>38</v>
      </c>
      <c r="D4" s="1">
        <v>1</v>
      </c>
      <c r="E4" s="31">
        <v>20101510221</v>
      </c>
      <c r="F4" s="16">
        <v>46</v>
      </c>
      <c r="G4" s="17">
        <f>F4*0.5</f>
        <v>23</v>
      </c>
      <c r="H4" s="17">
        <v>79.2</v>
      </c>
      <c r="I4" s="17">
        <f>H4*0.5</f>
        <v>39.6</v>
      </c>
      <c r="J4" s="17">
        <f>G4+I4</f>
        <v>62.6</v>
      </c>
      <c r="K4" s="41"/>
      <c r="L4" s="17"/>
    </row>
    <row r="5" spans="1:12" s="42" customFormat="1" ht="27.75" customHeight="1">
      <c r="A5" s="27">
        <v>3</v>
      </c>
      <c r="B5" s="18" t="s">
        <v>40</v>
      </c>
      <c r="C5" s="1" t="s">
        <v>38</v>
      </c>
      <c r="D5" s="1">
        <v>1</v>
      </c>
      <c r="E5" s="31">
        <v>20101510307</v>
      </c>
      <c r="F5" s="16">
        <v>44</v>
      </c>
      <c r="G5" s="17">
        <f>F5*0.5</f>
        <v>22</v>
      </c>
      <c r="H5" s="17">
        <v>77</v>
      </c>
      <c r="I5" s="17">
        <f>H5*0.5</f>
        <v>38.5</v>
      </c>
      <c r="J5" s="17">
        <f>G5+I5</f>
        <v>60.5</v>
      </c>
      <c r="K5" s="41"/>
      <c r="L5" s="17"/>
    </row>
  </sheetData>
  <protectedRanges>
    <protectedRange password="CF7A" sqref="B3:B5" name="区域1" securityDescriptor="O:WDG:WDD:(A;;CC;;;WD)"/>
    <protectedRange password="CF7A" sqref="A3:A5" name="区域1_2" securityDescriptor="O:WDG:WDD:(A;;CC;;;WD)"/>
    <protectedRange password="CF7A" sqref="A1:B2" name="区域1_2_1" securityDescriptor="O:WDG:WDD:(A;;CC;;;WD)"/>
  </protectedRanges>
  <sortState ref="A3:L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3"/>
  <sheetViews>
    <sheetView zoomScale="130" zoomScaleNormal="130" workbookViewId="0">
      <selection activeCell="F3" sqref="F3"/>
    </sheetView>
  </sheetViews>
  <sheetFormatPr defaultRowHeight="13.5"/>
  <cols>
    <col min="1" max="2" width="4.75" style="37" bestFit="1" customWidth="1"/>
    <col min="3" max="3" width="12.125" style="37" bestFit="1" customWidth="1"/>
    <col min="4" max="4" width="4.25" style="37" customWidth="1"/>
    <col min="5" max="5" width="11.125" style="37" bestFit="1" customWidth="1"/>
    <col min="6" max="9" width="7.5" style="37" bestFit="1" customWidth="1"/>
    <col min="10" max="10" width="7.125" style="37" customWidth="1"/>
    <col min="11" max="11" width="6.125" style="37" customWidth="1"/>
    <col min="12" max="16384" width="9" style="37"/>
  </cols>
  <sheetData>
    <row r="1" spans="1:12" ht="47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35.2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38" customFormat="1" ht="27" customHeight="1">
      <c r="A3" s="27">
        <v>1</v>
      </c>
      <c r="B3" s="18" t="s">
        <v>45</v>
      </c>
      <c r="C3" s="1" t="s">
        <v>46</v>
      </c>
      <c r="D3" s="1">
        <v>1</v>
      </c>
      <c r="E3" s="31">
        <v>20301511316</v>
      </c>
      <c r="F3" s="16">
        <v>43</v>
      </c>
      <c r="G3" s="17">
        <f>F3*0.5</f>
        <v>21.5</v>
      </c>
      <c r="H3" s="17">
        <v>78.2</v>
      </c>
      <c r="I3" s="17">
        <f>H3*0.5</f>
        <v>39.1</v>
      </c>
      <c r="J3" s="17">
        <f>G3+I3</f>
        <v>60.6</v>
      </c>
      <c r="K3" s="15" t="s">
        <v>148</v>
      </c>
      <c r="L3" s="15"/>
    </row>
  </sheetData>
  <protectedRanges>
    <protectedRange password="CF7A" sqref="A3" name="区域1_2" securityDescriptor="O:WDG:WDD:(A;;CC;;;WD)"/>
    <protectedRange password="CF7A" sqref="A1:B2" name="区域1_2_1" securityDescriptor="O:WDG:WDD:(A;;CC;;;WD)"/>
  </protectedRanges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zoomScale="130" zoomScaleNormal="130" workbookViewId="0">
      <selection activeCell="G14" sqref="G14"/>
    </sheetView>
  </sheetViews>
  <sheetFormatPr defaultRowHeight="13.5"/>
  <cols>
    <col min="1" max="1" width="4.5" style="34" bestFit="1" customWidth="1"/>
    <col min="2" max="2" width="6" style="34" bestFit="1" customWidth="1"/>
    <col min="3" max="3" width="12.25" style="34" bestFit="1" customWidth="1"/>
    <col min="4" max="4" width="4.5" style="34" customWidth="1"/>
    <col min="5" max="5" width="10.25" style="34" bestFit="1" customWidth="1"/>
    <col min="6" max="6" width="7.875" style="5" customWidth="1"/>
    <col min="7" max="7" width="7.5" style="34" customWidth="1"/>
    <col min="8" max="9" width="7.375" style="34" bestFit="1" customWidth="1"/>
    <col min="10" max="10" width="5.625" style="34" customWidth="1"/>
    <col min="11" max="11" width="5.75" style="34" bestFit="1" customWidth="1"/>
    <col min="12" max="12" width="7.5" style="34" bestFit="1" customWidth="1"/>
    <col min="13" max="16384" width="9" style="34"/>
  </cols>
  <sheetData>
    <row r="1" spans="1:12" ht="44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5" customFormat="1" ht="22.5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35" customFormat="1" ht="23.25" customHeight="1">
      <c r="A3" s="27">
        <v>1</v>
      </c>
      <c r="B3" s="18" t="s">
        <v>43</v>
      </c>
      <c r="C3" s="1" t="s">
        <v>42</v>
      </c>
      <c r="D3" s="1">
        <v>1</v>
      </c>
      <c r="E3" s="31">
        <v>20301511313</v>
      </c>
      <c r="F3" s="16">
        <v>55</v>
      </c>
      <c r="G3" s="17">
        <f>F3*0.5</f>
        <v>27.5</v>
      </c>
      <c r="H3" s="17">
        <v>85.2</v>
      </c>
      <c r="I3" s="17">
        <f>H3*0.5</f>
        <v>42.6</v>
      </c>
      <c r="J3" s="17">
        <f>G3+I3</f>
        <v>70.099999999999994</v>
      </c>
      <c r="K3" s="17" t="s">
        <v>153</v>
      </c>
      <c r="L3" s="15"/>
    </row>
    <row r="4" spans="1:12" s="35" customFormat="1" ht="23.25" customHeight="1">
      <c r="A4" s="27">
        <v>2</v>
      </c>
      <c r="B4" s="18" t="s">
        <v>41</v>
      </c>
      <c r="C4" s="1" t="s">
        <v>42</v>
      </c>
      <c r="D4" s="1">
        <v>1</v>
      </c>
      <c r="E4" s="31">
        <v>20301511315</v>
      </c>
      <c r="F4" s="16">
        <v>53</v>
      </c>
      <c r="G4" s="17">
        <f>F4*0.5</f>
        <v>26.5</v>
      </c>
      <c r="H4" s="17">
        <v>78.599999999999994</v>
      </c>
      <c r="I4" s="17">
        <f>H4*0.5</f>
        <v>39.299999999999997</v>
      </c>
      <c r="J4" s="17">
        <f>G4+I4</f>
        <v>65.8</v>
      </c>
      <c r="K4" s="17"/>
      <c r="L4" s="15"/>
    </row>
    <row r="5" spans="1:12" s="35" customFormat="1" ht="23.25" customHeight="1">
      <c r="A5" s="27">
        <v>3</v>
      </c>
      <c r="B5" s="18" t="s">
        <v>44</v>
      </c>
      <c r="C5" s="1" t="s">
        <v>42</v>
      </c>
      <c r="D5" s="1">
        <v>1</v>
      </c>
      <c r="E5" s="31">
        <v>20301511308</v>
      </c>
      <c r="F5" s="16">
        <v>61</v>
      </c>
      <c r="G5" s="17">
        <f>F5*0.5</f>
        <v>30.5</v>
      </c>
      <c r="H5" s="17">
        <v>0</v>
      </c>
      <c r="I5" s="17">
        <f>H5*0.5</f>
        <v>0</v>
      </c>
      <c r="J5" s="17">
        <f>G5+I5</f>
        <v>30.5</v>
      </c>
      <c r="K5" s="17"/>
      <c r="L5" s="15" t="s">
        <v>155</v>
      </c>
    </row>
    <row r="6" spans="1:12" s="36" customFormat="1">
      <c r="F6" s="20"/>
      <c r="G6" s="20"/>
      <c r="H6" s="20"/>
      <c r="I6" s="20"/>
      <c r="J6" s="20"/>
    </row>
    <row r="7" spans="1:12" s="36" customFormat="1">
      <c r="F7" s="20"/>
      <c r="G7" s="20"/>
      <c r="H7" s="20"/>
      <c r="I7" s="20"/>
      <c r="J7" s="20"/>
    </row>
    <row r="8" spans="1:12" s="36" customFormat="1">
      <c r="F8" s="20"/>
      <c r="G8" s="20"/>
      <c r="H8" s="20"/>
      <c r="I8" s="20"/>
      <c r="J8" s="20"/>
    </row>
    <row r="9" spans="1:12" s="36" customFormat="1">
      <c r="F9" s="20"/>
    </row>
    <row r="10" spans="1:12" s="36" customFormat="1">
      <c r="F10" s="20"/>
    </row>
  </sheetData>
  <protectedRanges>
    <protectedRange password="CF7A" sqref="A3:A5" name="区域1_2" securityDescriptor="O:WDG:WDD:(A;;CC;;;WD)"/>
    <protectedRange password="CF7A" sqref="A1:B2" name="区域1_2_1" securityDescriptor="O:WDG:WDD:(A;;CC;;;WD)"/>
  </protectedRanges>
  <sortState ref="A3:L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5"/>
  <sheetViews>
    <sheetView zoomScale="130" zoomScaleNormal="130" workbookViewId="0">
      <selection activeCell="M5" sqref="M5"/>
    </sheetView>
  </sheetViews>
  <sheetFormatPr defaultRowHeight="13.5"/>
  <cols>
    <col min="1" max="1" width="4.75" style="6" bestFit="1" customWidth="1"/>
    <col min="2" max="2" width="6.375" style="6" bestFit="1" customWidth="1"/>
    <col min="3" max="3" width="12.25" style="6" bestFit="1" customWidth="1"/>
    <col min="4" max="4" width="4.5" style="6" customWidth="1"/>
    <col min="5" max="5" width="11.125" style="6" bestFit="1" customWidth="1"/>
    <col min="6" max="7" width="7.5" style="6" bestFit="1" customWidth="1"/>
    <col min="8" max="8" width="7.5" style="25" bestFit="1" customWidth="1"/>
    <col min="9" max="9" width="7.5" style="6" bestFit="1" customWidth="1"/>
    <col min="10" max="10" width="6.375" style="6" customWidth="1"/>
    <col min="11" max="11" width="6" style="6" bestFit="1" customWidth="1"/>
    <col min="12" max="12" width="7.5" style="6" bestFit="1" customWidth="1"/>
    <col min="13" max="16384" width="9" style="6"/>
  </cols>
  <sheetData>
    <row r="1" spans="1:12" ht="44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43" customFormat="1" ht="25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7" customFormat="1" ht="25.5" customHeight="1">
      <c r="A3" s="27">
        <v>1</v>
      </c>
      <c r="B3" s="18" t="s">
        <v>50</v>
      </c>
      <c r="C3" s="1" t="s">
        <v>47</v>
      </c>
      <c r="D3" s="1">
        <v>1</v>
      </c>
      <c r="E3" s="31">
        <v>20801510503</v>
      </c>
      <c r="F3" s="16">
        <v>66</v>
      </c>
      <c r="G3" s="17">
        <f>F3*0.5</f>
        <v>33</v>
      </c>
      <c r="H3" s="17">
        <v>82.8</v>
      </c>
      <c r="I3" s="17">
        <f>H3*0.5</f>
        <v>41.4</v>
      </c>
      <c r="J3" s="17">
        <f>G3+I3</f>
        <v>74.400000000000006</v>
      </c>
      <c r="K3" s="15" t="s">
        <v>148</v>
      </c>
      <c r="L3" s="15"/>
    </row>
    <row r="4" spans="1:12" s="47" customFormat="1" ht="25.5" customHeight="1">
      <c r="A4" s="27">
        <v>2</v>
      </c>
      <c r="B4" s="18" t="s">
        <v>48</v>
      </c>
      <c r="C4" s="1" t="s">
        <v>47</v>
      </c>
      <c r="D4" s="1">
        <v>1</v>
      </c>
      <c r="E4" s="31">
        <v>20801510618</v>
      </c>
      <c r="F4" s="16">
        <v>61</v>
      </c>
      <c r="G4" s="17">
        <f>F4*0.5</f>
        <v>30.5</v>
      </c>
      <c r="H4" s="17">
        <v>81.2</v>
      </c>
      <c r="I4" s="17">
        <f>H4*0.5</f>
        <v>40.6</v>
      </c>
      <c r="J4" s="17">
        <f>G4+I4</f>
        <v>71.099999999999994</v>
      </c>
      <c r="K4" s="15"/>
      <c r="L4" s="15"/>
    </row>
    <row r="5" spans="1:12" s="33" customFormat="1" ht="21" customHeight="1">
      <c r="A5" s="27">
        <v>3</v>
      </c>
      <c r="B5" s="30" t="s">
        <v>49</v>
      </c>
      <c r="C5" s="1" t="s">
        <v>47</v>
      </c>
      <c r="D5" s="1">
        <v>1</v>
      </c>
      <c r="E5" s="31">
        <v>20801510621</v>
      </c>
      <c r="F5" s="32">
        <v>60</v>
      </c>
      <c r="G5" s="17">
        <f>F5*0.5</f>
        <v>30</v>
      </c>
      <c r="H5" s="17">
        <v>0</v>
      </c>
      <c r="I5" s="17">
        <f>H5*0.5</f>
        <v>0</v>
      </c>
      <c r="J5" s="17">
        <f>G5+I5</f>
        <v>30</v>
      </c>
      <c r="K5" s="17"/>
      <c r="L5" s="17" t="s">
        <v>171</v>
      </c>
    </row>
  </sheetData>
  <protectedRanges>
    <protectedRange password="CF7A" sqref="A3:A5" name="区域1_2" securityDescriptor="O:WDG:WDD:(A;;CC;;;WD)"/>
    <protectedRange password="CF7A" sqref="A1:B2" name="区域1_2_1" securityDescriptor="O:WDG:WDD:(A;;CC;;;WD)"/>
  </protectedRanges>
  <sortState ref="A3:L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3"/>
  <sheetViews>
    <sheetView zoomScale="130" zoomScaleNormal="130" workbookViewId="0">
      <selection activeCell="N15" sqref="N15"/>
    </sheetView>
  </sheetViews>
  <sheetFormatPr defaultRowHeight="13.5"/>
  <cols>
    <col min="1" max="2" width="4.75" bestFit="1" customWidth="1"/>
    <col min="3" max="3" width="12.125" bestFit="1" customWidth="1"/>
    <col min="4" max="4" width="4.625" customWidth="1"/>
    <col min="5" max="5" width="11.125" bestFit="1" customWidth="1"/>
    <col min="6" max="7" width="7.5" bestFit="1" customWidth="1"/>
    <col min="8" max="8" width="7.5" style="21" bestFit="1" customWidth="1"/>
    <col min="9" max="9" width="7.5" bestFit="1" customWidth="1"/>
    <col min="10" max="10" width="7.875" customWidth="1"/>
    <col min="11" max="11" width="6.125" customWidth="1"/>
  </cols>
  <sheetData>
    <row r="1" spans="1:12" ht="44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11" customFormat="1" ht="31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8" customFormat="1" ht="25.5" customHeight="1">
      <c r="A3" s="27">
        <v>1</v>
      </c>
      <c r="B3" s="30" t="s">
        <v>51</v>
      </c>
      <c r="C3" s="1" t="s">
        <v>52</v>
      </c>
      <c r="D3" s="1">
        <v>1</v>
      </c>
      <c r="E3" s="31">
        <v>20901511218</v>
      </c>
      <c r="F3" s="32">
        <v>66</v>
      </c>
      <c r="G3" s="17">
        <f>F3*0.5</f>
        <v>33</v>
      </c>
      <c r="H3" s="17">
        <v>83.4</v>
      </c>
      <c r="I3" s="17">
        <f>H3*0.5</f>
        <v>41.7</v>
      </c>
      <c r="J3" s="17">
        <f>G3+I3</f>
        <v>74.7</v>
      </c>
      <c r="K3" s="15" t="s">
        <v>148</v>
      </c>
      <c r="L3" s="17"/>
    </row>
  </sheetData>
  <protectedRanges>
    <protectedRange password="CF7A" sqref="A3" name="区域1_2" securityDescriptor="O:WDG:WDD:(A;;CC;;;WD)"/>
    <protectedRange password="CF7A" sqref="A1:B2" name="区域1_2_1" securityDescriptor="O:WDG:WDD:(A;;CC;;;WD)"/>
  </protectedRanges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8"/>
  <sheetViews>
    <sheetView zoomScale="130" zoomScaleNormal="130" workbookViewId="0">
      <selection activeCell="L4" sqref="L4"/>
    </sheetView>
  </sheetViews>
  <sheetFormatPr defaultRowHeight="13.5"/>
  <cols>
    <col min="1" max="1" width="4.75" style="6" bestFit="1" customWidth="1"/>
    <col min="2" max="2" width="6.375" style="6" bestFit="1" customWidth="1"/>
    <col min="3" max="3" width="12.25" style="6" bestFit="1" customWidth="1"/>
    <col min="4" max="4" width="4.625" style="6" customWidth="1"/>
    <col min="5" max="5" width="11.125" style="6" bestFit="1" customWidth="1"/>
    <col min="6" max="7" width="7.5" style="6" bestFit="1" customWidth="1"/>
    <col min="8" max="8" width="7.5" style="25" bestFit="1" customWidth="1"/>
    <col min="9" max="9" width="7.5" style="6" customWidth="1"/>
    <col min="10" max="10" width="6.875" style="6" customWidth="1"/>
    <col min="11" max="11" width="5.625" style="6" customWidth="1"/>
    <col min="12" max="12" width="6.875" style="6" customWidth="1"/>
    <col min="13" max="16384" width="9" style="6"/>
  </cols>
  <sheetData>
    <row r="1" spans="1:12" ht="4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43" customFormat="1" ht="29.2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33" customFormat="1" ht="21" customHeight="1">
      <c r="A3" s="27">
        <v>1</v>
      </c>
      <c r="B3" s="30" t="s">
        <v>56</v>
      </c>
      <c r="C3" s="1" t="s">
        <v>54</v>
      </c>
      <c r="D3" s="1">
        <v>2</v>
      </c>
      <c r="E3" s="31">
        <v>20401511013</v>
      </c>
      <c r="F3" s="32">
        <v>67</v>
      </c>
      <c r="G3" s="17">
        <f t="shared" ref="G3:G8" si="0">F3*0.5</f>
        <v>33.5</v>
      </c>
      <c r="H3" s="17">
        <v>84.4</v>
      </c>
      <c r="I3" s="17">
        <f t="shared" ref="I3:I8" si="1">H3*0.5</f>
        <v>42.2</v>
      </c>
      <c r="J3" s="17">
        <f t="shared" ref="J3:J8" si="2">G3+I3</f>
        <v>75.7</v>
      </c>
      <c r="K3" s="15" t="s">
        <v>148</v>
      </c>
      <c r="L3" s="17"/>
    </row>
    <row r="4" spans="1:12" s="33" customFormat="1" ht="21" customHeight="1">
      <c r="A4" s="27">
        <v>2</v>
      </c>
      <c r="B4" s="30" t="s">
        <v>55</v>
      </c>
      <c r="C4" s="1" t="s">
        <v>54</v>
      </c>
      <c r="D4" s="1">
        <v>2</v>
      </c>
      <c r="E4" s="31">
        <v>20401510822</v>
      </c>
      <c r="F4" s="32">
        <v>62</v>
      </c>
      <c r="G4" s="17">
        <f t="shared" si="0"/>
        <v>31</v>
      </c>
      <c r="H4" s="17">
        <v>81</v>
      </c>
      <c r="I4" s="17">
        <f t="shared" si="1"/>
        <v>40.5</v>
      </c>
      <c r="J4" s="17">
        <f t="shared" si="2"/>
        <v>71.5</v>
      </c>
      <c r="K4" s="15" t="s">
        <v>148</v>
      </c>
      <c r="L4" s="17"/>
    </row>
    <row r="5" spans="1:12" s="33" customFormat="1" ht="21" customHeight="1">
      <c r="A5" s="27">
        <v>3</v>
      </c>
      <c r="B5" s="30" t="s">
        <v>59</v>
      </c>
      <c r="C5" s="1" t="s">
        <v>54</v>
      </c>
      <c r="D5" s="1">
        <v>2</v>
      </c>
      <c r="E5" s="31">
        <v>20401511030</v>
      </c>
      <c r="F5" s="32">
        <v>64</v>
      </c>
      <c r="G5" s="17">
        <f t="shared" si="0"/>
        <v>32</v>
      </c>
      <c r="H5" s="17">
        <v>77.8</v>
      </c>
      <c r="I5" s="17">
        <f t="shared" si="1"/>
        <v>38.9</v>
      </c>
      <c r="J5" s="17">
        <f t="shared" si="2"/>
        <v>70.900000000000006</v>
      </c>
      <c r="K5" s="17"/>
      <c r="L5" s="17"/>
    </row>
    <row r="6" spans="1:12" s="33" customFormat="1" ht="21" customHeight="1">
      <c r="A6" s="27">
        <v>4</v>
      </c>
      <c r="B6" s="30" t="s">
        <v>58</v>
      </c>
      <c r="C6" s="1" t="s">
        <v>54</v>
      </c>
      <c r="D6" s="1">
        <v>2</v>
      </c>
      <c r="E6" s="31">
        <v>20401510718</v>
      </c>
      <c r="F6" s="32">
        <v>60</v>
      </c>
      <c r="G6" s="17">
        <f t="shared" si="0"/>
        <v>30</v>
      </c>
      <c r="H6" s="17">
        <v>79</v>
      </c>
      <c r="I6" s="17">
        <f t="shared" si="1"/>
        <v>39.5</v>
      </c>
      <c r="J6" s="17">
        <f t="shared" si="2"/>
        <v>69.5</v>
      </c>
      <c r="K6" s="17"/>
      <c r="L6" s="17"/>
    </row>
    <row r="7" spans="1:12" s="33" customFormat="1" ht="21" customHeight="1">
      <c r="A7" s="27">
        <v>5</v>
      </c>
      <c r="B7" s="30" t="s">
        <v>57</v>
      </c>
      <c r="C7" s="1" t="s">
        <v>54</v>
      </c>
      <c r="D7" s="1">
        <v>2</v>
      </c>
      <c r="E7" s="31">
        <v>20401511113</v>
      </c>
      <c r="F7" s="32">
        <v>60</v>
      </c>
      <c r="G7" s="17">
        <f t="shared" si="0"/>
        <v>30</v>
      </c>
      <c r="H7" s="17">
        <v>75.400000000000006</v>
      </c>
      <c r="I7" s="17">
        <f t="shared" si="1"/>
        <v>37.700000000000003</v>
      </c>
      <c r="J7" s="17">
        <f t="shared" si="2"/>
        <v>67.7</v>
      </c>
      <c r="K7" s="17"/>
      <c r="L7" s="17"/>
    </row>
    <row r="8" spans="1:12" s="33" customFormat="1" ht="21" customHeight="1">
      <c r="A8" s="27">
        <v>6</v>
      </c>
      <c r="B8" s="30" t="s">
        <v>53</v>
      </c>
      <c r="C8" s="1" t="s">
        <v>54</v>
      </c>
      <c r="D8" s="1">
        <v>2</v>
      </c>
      <c r="E8" s="31">
        <v>20401510713</v>
      </c>
      <c r="F8" s="32">
        <v>63</v>
      </c>
      <c r="G8" s="17">
        <f t="shared" si="0"/>
        <v>31.5</v>
      </c>
      <c r="H8" s="17">
        <v>70</v>
      </c>
      <c r="I8" s="17">
        <f t="shared" si="1"/>
        <v>35</v>
      </c>
      <c r="J8" s="17">
        <f t="shared" si="2"/>
        <v>66.5</v>
      </c>
      <c r="K8" s="17"/>
      <c r="L8" s="17"/>
    </row>
  </sheetData>
  <protectedRanges>
    <protectedRange password="CF7A" sqref="A3:A8" name="区域1_2_3" securityDescriptor="O:WDG:WDD:(A;;CC;;;WD)"/>
    <protectedRange password="CF7A" sqref="A1:B2" name="区域1_2_1" securityDescriptor="O:WDG:WDD:(A;;CC;;;WD)"/>
  </protectedRanges>
  <sortState ref="A3:L8">
    <sortCondition descending="1" ref="J3:J8"/>
  </sortState>
  <mergeCells count="1">
    <mergeCell ref="A1:L1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5"/>
  <sheetViews>
    <sheetView zoomScale="130" zoomScaleNormal="130" workbookViewId="0">
      <selection activeCell="M5" sqref="M5"/>
    </sheetView>
  </sheetViews>
  <sheetFormatPr defaultRowHeight="13.5"/>
  <cols>
    <col min="1" max="1" width="4.75" bestFit="1" customWidth="1"/>
    <col min="2" max="2" width="6.375" bestFit="1" customWidth="1"/>
    <col min="3" max="3" width="12.25" bestFit="1" customWidth="1"/>
    <col min="4" max="4" width="4.375" customWidth="1"/>
    <col min="5" max="5" width="11.125" bestFit="1" customWidth="1"/>
    <col min="6" max="7" width="7.5" bestFit="1" customWidth="1"/>
    <col min="8" max="8" width="7.5" style="21" bestFit="1" customWidth="1"/>
    <col min="9" max="9" width="7.5" bestFit="1" customWidth="1"/>
    <col min="10" max="10" width="6.5" customWidth="1"/>
    <col min="11" max="11" width="6.375" customWidth="1"/>
  </cols>
  <sheetData>
    <row r="1" spans="1:12" ht="50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42" customFormat="1" ht="26.2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2" customFormat="1" ht="21" customHeight="1">
      <c r="A3" s="27">
        <v>1</v>
      </c>
      <c r="B3" s="18" t="s">
        <v>62</v>
      </c>
      <c r="C3" s="1" t="s">
        <v>60</v>
      </c>
      <c r="D3" s="1">
        <v>1</v>
      </c>
      <c r="E3" s="31">
        <v>20401510727</v>
      </c>
      <c r="F3" s="16">
        <v>61</v>
      </c>
      <c r="G3" s="17">
        <f>F3*0.5</f>
        <v>30.5</v>
      </c>
      <c r="H3" s="17">
        <v>80</v>
      </c>
      <c r="I3" s="17">
        <f>H3*0.5</f>
        <v>40</v>
      </c>
      <c r="J3" s="17">
        <f>G3+I3</f>
        <v>70.5</v>
      </c>
      <c r="K3" s="15" t="s">
        <v>148</v>
      </c>
      <c r="L3" s="17"/>
    </row>
    <row r="4" spans="1:12" s="42" customFormat="1" ht="21" customHeight="1">
      <c r="A4" s="27">
        <v>2</v>
      </c>
      <c r="B4" s="18" t="s">
        <v>63</v>
      </c>
      <c r="C4" s="1" t="s">
        <v>60</v>
      </c>
      <c r="D4" s="1">
        <v>1</v>
      </c>
      <c r="E4" s="31">
        <v>20401511116</v>
      </c>
      <c r="F4" s="16">
        <v>61</v>
      </c>
      <c r="G4" s="17">
        <f>F4*0.5</f>
        <v>30.5</v>
      </c>
      <c r="H4" s="17">
        <v>68</v>
      </c>
      <c r="I4" s="17">
        <f>H4*0.5</f>
        <v>34</v>
      </c>
      <c r="J4" s="17">
        <f>G4+I4</f>
        <v>64.5</v>
      </c>
      <c r="K4" s="17"/>
      <c r="L4" s="17"/>
    </row>
    <row r="5" spans="1:12" s="42" customFormat="1" ht="21" customHeight="1">
      <c r="A5" s="27">
        <v>3</v>
      </c>
      <c r="B5" s="18" t="s">
        <v>61</v>
      </c>
      <c r="C5" s="1" t="s">
        <v>60</v>
      </c>
      <c r="D5" s="1">
        <v>1</v>
      </c>
      <c r="E5" s="31">
        <v>20401510702</v>
      </c>
      <c r="F5" s="16">
        <v>71</v>
      </c>
      <c r="G5" s="17">
        <f>F5*0.5</f>
        <v>35.5</v>
      </c>
      <c r="H5" s="17">
        <v>0</v>
      </c>
      <c r="I5" s="17">
        <f>H5*0.5</f>
        <v>0</v>
      </c>
      <c r="J5" s="17">
        <f>G5+I5</f>
        <v>35.5</v>
      </c>
      <c r="K5" s="17"/>
      <c r="L5" s="17" t="s">
        <v>171</v>
      </c>
    </row>
  </sheetData>
  <protectedRanges>
    <protectedRange password="CF7A" sqref="A3:A5" name="区域1_2_3" securityDescriptor="O:WDG:WDD:(A;;CC;;;WD)"/>
    <protectedRange password="CF7A" sqref="A1:B2" name="区域1_2_1" securityDescriptor="O:WDG:WDD:(A;;CC;;;WD)"/>
  </protectedRanges>
  <sortState ref="A3:L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7"/>
  <sheetViews>
    <sheetView zoomScale="130" zoomScaleNormal="130" workbookViewId="0">
      <selection activeCell="L7" sqref="L7"/>
    </sheetView>
  </sheetViews>
  <sheetFormatPr defaultRowHeight="13.5"/>
  <cols>
    <col min="1" max="1" width="4.75" style="37" bestFit="1" customWidth="1"/>
    <col min="2" max="2" width="6.375" style="37" bestFit="1" customWidth="1"/>
    <col min="3" max="3" width="12.25" style="37" bestFit="1" customWidth="1"/>
    <col min="4" max="4" width="4.25" style="37" customWidth="1"/>
    <col min="5" max="5" width="11.25" style="37" bestFit="1" customWidth="1"/>
    <col min="6" max="6" width="6.75" style="37" customWidth="1"/>
    <col min="7" max="7" width="7" style="37" customWidth="1"/>
    <col min="8" max="8" width="7.5" style="37" customWidth="1"/>
    <col min="9" max="9" width="7.125" style="37" customWidth="1"/>
    <col min="10" max="10" width="6.5" style="37" customWidth="1"/>
    <col min="11" max="11" width="6.25" style="37" customWidth="1"/>
    <col min="12" max="16384" width="9" style="37"/>
  </cols>
  <sheetData>
    <row r="1" spans="1:12" ht="4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42" customFormat="1" ht="27.7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2" customFormat="1" ht="21" customHeight="1">
      <c r="A3" s="27">
        <v>1</v>
      </c>
      <c r="B3" s="18" t="s">
        <v>68</v>
      </c>
      <c r="C3" s="1" t="s">
        <v>65</v>
      </c>
      <c r="D3" s="1">
        <v>1</v>
      </c>
      <c r="E3" s="31">
        <v>20401510925</v>
      </c>
      <c r="F3" s="16">
        <v>66</v>
      </c>
      <c r="G3" s="17">
        <f>F3*0.5</f>
        <v>33</v>
      </c>
      <c r="H3" s="17">
        <v>83</v>
      </c>
      <c r="I3" s="17">
        <f>H3*0.5</f>
        <v>41.5</v>
      </c>
      <c r="J3" s="17">
        <f>G3+I3</f>
        <v>74.5</v>
      </c>
      <c r="K3" s="15" t="s">
        <v>172</v>
      </c>
      <c r="L3" s="17"/>
    </row>
    <row r="4" spans="1:12" s="42" customFormat="1" ht="21" customHeight="1">
      <c r="A4" s="27">
        <v>2</v>
      </c>
      <c r="B4" s="18" t="s">
        <v>67</v>
      </c>
      <c r="C4" s="1" t="s">
        <v>65</v>
      </c>
      <c r="D4" s="1">
        <v>1</v>
      </c>
      <c r="E4" s="31">
        <v>20401511003</v>
      </c>
      <c r="F4" s="16">
        <v>63</v>
      </c>
      <c r="G4" s="17">
        <f>F4*0.5</f>
        <v>31.5</v>
      </c>
      <c r="H4" s="17">
        <v>76.8</v>
      </c>
      <c r="I4" s="17">
        <f>H4*0.5</f>
        <v>38.4</v>
      </c>
      <c r="J4" s="17">
        <f>G4+I4</f>
        <v>69.900000000000006</v>
      </c>
      <c r="K4" s="41"/>
      <c r="L4" s="17"/>
    </row>
    <row r="5" spans="1:12" s="42" customFormat="1" ht="21" customHeight="1">
      <c r="A5" s="27">
        <v>3</v>
      </c>
      <c r="B5" s="18" t="s">
        <v>66</v>
      </c>
      <c r="C5" s="1" t="s">
        <v>65</v>
      </c>
      <c r="D5" s="1">
        <v>1</v>
      </c>
      <c r="E5" s="31">
        <v>20401510806</v>
      </c>
      <c r="F5" s="16">
        <v>61</v>
      </c>
      <c r="G5" s="17">
        <f>F5*0.5</f>
        <v>30.5</v>
      </c>
      <c r="H5" s="17">
        <v>70.599999999999994</v>
      </c>
      <c r="I5" s="17">
        <f>H5*0.5</f>
        <v>35.299999999999997</v>
      </c>
      <c r="J5" s="17">
        <f>G5+I5</f>
        <v>65.8</v>
      </c>
      <c r="K5" s="41"/>
      <c r="L5" s="17"/>
    </row>
    <row r="6" spans="1:12" s="42" customFormat="1" ht="21" customHeight="1">
      <c r="A6" s="27">
        <v>5</v>
      </c>
      <c r="B6" s="18" t="s">
        <v>64</v>
      </c>
      <c r="C6" s="1" t="s">
        <v>65</v>
      </c>
      <c r="D6" s="1">
        <v>1</v>
      </c>
      <c r="E6" s="31">
        <v>20401511027</v>
      </c>
      <c r="F6" s="16">
        <v>61</v>
      </c>
      <c r="G6" s="17">
        <f>F6*0.5</f>
        <v>30.5</v>
      </c>
      <c r="H6" s="17">
        <v>68.8</v>
      </c>
      <c r="I6" s="17">
        <f>H6*0.5</f>
        <v>34.4</v>
      </c>
      <c r="J6" s="17">
        <f>G6+I6</f>
        <v>64.900000000000006</v>
      </c>
      <c r="K6" s="41"/>
      <c r="L6" s="17"/>
    </row>
    <row r="7" spans="1:12" s="42" customFormat="1" ht="21" customHeight="1">
      <c r="A7" s="27">
        <v>4</v>
      </c>
      <c r="B7" s="18" t="s">
        <v>69</v>
      </c>
      <c r="C7" s="1" t="s">
        <v>65</v>
      </c>
      <c r="D7" s="1">
        <v>1</v>
      </c>
      <c r="E7" s="31">
        <v>20401510920</v>
      </c>
      <c r="F7" s="16">
        <v>61</v>
      </c>
      <c r="G7" s="17">
        <f>F7*0.5</f>
        <v>30.5</v>
      </c>
      <c r="H7" s="17">
        <v>0</v>
      </c>
      <c r="I7" s="17">
        <f>H7*0.5</f>
        <v>0</v>
      </c>
      <c r="J7" s="17">
        <f>G7+I7</f>
        <v>30.5</v>
      </c>
      <c r="K7" s="41"/>
      <c r="L7" s="17" t="s">
        <v>171</v>
      </c>
    </row>
  </sheetData>
  <protectedRanges>
    <protectedRange password="CF7A" sqref="A3:A7" name="区域1_2_3" securityDescriptor="O:WDG:WDD:(A;;CC;;;WD)"/>
    <protectedRange password="CF7A" sqref="A1:B2" name="区域1_2_1" securityDescriptor="O:WDG:WDD:(A;;CC;;;WD)"/>
  </protectedRanges>
  <sortState ref="A3:L7">
    <sortCondition descending="1" ref="J3:J7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24"/>
  <sheetViews>
    <sheetView zoomScale="130" zoomScaleNormal="130" workbookViewId="0">
      <selection activeCell="M20" sqref="M20"/>
    </sheetView>
  </sheetViews>
  <sheetFormatPr defaultRowHeight="13.5"/>
  <cols>
    <col min="1" max="1" width="4.75" style="48" bestFit="1" customWidth="1"/>
    <col min="2" max="2" width="6.375" style="48" bestFit="1" customWidth="1"/>
    <col min="3" max="3" width="12.25" style="48" bestFit="1" customWidth="1"/>
    <col min="4" max="4" width="4.25" style="48" customWidth="1"/>
    <col min="5" max="5" width="11.25" style="48" bestFit="1" customWidth="1"/>
    <col min="6" max="9" width="7.5" style="48" bestFit="1" customWidth="1"/>
    <col min="10" max="10" width="6.375" style="48" customWidth="1"/>
    <col min="11" max="11" width="6.375" style="48" bestFit="1" customWidth="1"/>
    <col min="12" max="16384" width="9" style="48"/>
  </cols>
  <sheetData>
    <row r="1" spans="1:13" ht="37.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s="50" customFormat="1" ht="27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3" s="53" customFormat="1" ht="17.25" customHeight="1">
      <c r="A3" s="49">
        <v>1</v>
      </c>
      <c r="B3" s="30" t="s">
        <v>72</v>
      </c>
      <c r="C3" s="1" t="s">
        <v>70</v>
      </c>
      <c r="D3" s="1">
        <v>6</v>
      </c>
      <c r="E3" s="51">
        <v>20401510922</v>
      </c>
      <c r="F3" s="52">
        <v>68</v>
      </c>
      <c r="G3" s="17">
        <f t="shared" ref="G3:G24" si="0">F3*0.5</f>
        <v>34</v>
      </c>
      <c r="H3" s="17">
        <v>85.8</v>
      </c>
      <c r="I3" s="17">
        <f t="shared" ref="I3:I24" si="1">H3*0.5</f>
        <v>42.9</v>
      </c>
      <c r="J3" s="17">
        <f t="shared" ref="J3:J24" si="2">G3+I3</f>
        <v>76.900000000000006</v>
      </c>
      <c r="K3" s="15" t="s">
        <v>148</v>
      </c>
      <c r="L3" s="30"/>
    </row>
    <row r="4" spans="1:13" s="53" customFormat="1" ht="17.25" customHeight="1">
      <c r="A4" s="49">
        <v>2</v>
      </c>
      <c r="B4" s="30" t="s">
        <v>91</v>
      </c>
      <c r="C4" s="1" t="s">
        <v>70</v>
      </c>
      <c r="D4" s="1">
        <v>6</v>
      </c>
      <c r="E4" s="51">
        <v>20401510725</v>
      </c>
      <c r="F4" s="52">
        <v>71</v>
      </c>
      <c r="G4" s="17">
        <f t="shared" si="0"/>
        <v>35.5</v>
      </c>
      <c r="H4" s="17">
        <v>82</v>
      </c>
      <c r="I4" s="17">
        <f t="shared" si="1"/>
        <v>41</v>
      </c>
      <c r="J4" s="17">
        <f t="shared" si="2"/>
        <v>76.5</v>
      </c>
      <c r="K4" s="15" t="s">
        <v>173</v>
      </c>
      <c r="L4" s="30"/>
    </row>
    <row r="5" spans="1:13" s="53" customFormat="1" ht="17.25" customHeight="1">
      <c r="A5" s="49">
        <v>3</v>
      </c>
      <c r="B5" s="30" t="s">
        <v>78</v>
      </c>
      <c r="C5" s="1" t="s">
        <v>70</v>
      </c>
      <c r="D5" s="1">
        <v>6</v>
      </c>
      <c r="E5" s="51">
        <v>20401510728</v>
      </c>
      <c r="F5" s="52">
        <v>65</v>
      </c>
      <c r="G5" s="17">
        <f t="shared" si="0"/>
        <v>32.5</v>
      </c>
      <c r="H5" s="17">
        <v>84.4</v>
      </c>
      <c r="I5" s="17">
        <f t="shared" si="1"/>
        <v>42.2</v>
      </c>
      <c r="J5" s="17">
        <f t="shared" si="2"/>
        <v>74.7</v>
      </c>
      <c r="K5" s="15" t="s">
        <v>174</v>
      </c>
      <c r="L5" s="30"/>
      <c r="M5" s="48"/>
    </row>
    <row r="6" spans="1:13" s="53" customFormat="1" ht="17.25" customHeight="1">
      <c r="A6" s="49">
        <v>4</v>
      </c>
      <c r="B6" s="30" t="s">
        <v>76</v>
      </c>
      <c r="C6" s="1" t="s">
        <v>70</v>
      </c>
      <c r="D6" s="1">
        <v>6</v>
      </c>
      <c r="E6" s="51">
        <v>20401510808</v>
      </c>
      <c r="F6" s="52">
        <v>69</v>
      </c>
      <c r="G6" s="17">
        <f t="shared" si="0"/>
        <v>34.5</v>
      </c>
      <c r="H6" s="17">
        <v>80.2</v>
      </c>
      <c r="I6" s="17">
        <f t="shared" si="1"/>
        <v>40.1</v>
      </c>
      <c r="J6" s="17">
        <f t="shared" si="2"/>
        <v>74.599999999999994</v>
      </c>
      <c r="K6" s="15" t="s">
        <v>175</v>
      </c>
      <c r="L6" s="30"/>
    </row>
    <row r="7" spans="1:13" s="53" customFormat="1" ht="17.25" customHeight="1">
      <c r="A7" s="49">
        <v>5</v>
      </c>
      <c r="B7" s="30" t="s">
        <v>85</v>
      </c>
      <c r="C7" s="1" t="s">
        <v>70</v>
      </c>
      <c r="D7" s="1">
        <v>6</v>
      </c>
      <c r="E7" s="51">
        <v>20401511128</v>
      </c>
      <c r="F7" s="52">
        <v>68</v>
      </c>
      <c r="G7" s="17">
        <f t="shared" si="0"/>
        <v>34</v>
      </c>
      <c r="H7" s="17">
        <v>80.599999999999994</v>
      </c>
      <c r="I7" s="17">
        <f t="shared" si="1"/>
        <v>40.299999999999997</v>
      </c>
      <c r="J7" s="17">
        <f t="shared" si="2"/>
        <v>74.3</v>
      </c>
      <c r="K7" s="15" t="s">
        <v>175</v>
      </c>
      <c r="L7" s="30"/>
    </row>
    <row r="8" spans="1:13" s="53" customFormat="1" ht="17.25" customHeight="1">
      <c r="A8" s="49">
        <v>6</v>
      </c>
      <c r="B8" s="30" t="s">
        <v>74</v>
      </c>
      <c r="C8" s="1" t="s">
        <v>70</v>
      </c>
      <c r="D8" s="1">
        <v>6</v>
      </c>
      <c r="E8" s="51">
        <v>20401510825</v>
      </c>
      <c r="F8" s="52">
        <v>70</v>
      </c>
      <c r="G8" s="17">
        <f t="shared" si="0"/>
        <v>35</v>
      </c>
      <c r="H8" s="17">
        <v>78</v>
      </c>
      <c r="I8" s="17">
        <f t="shared" si="1"/>
        <v>39</v>
      </c>
      <c r="J8" s="17">
        <f t="shared" si="2"/>
        <v>74</v>
      </c>
      <c r="K8" s="15" t="s">
        <v>175</v>
      </c>
      <c r="L8" s="30"/>
    </row>
    <row r="9" spans="1:13" s="53" customFormat="1" ht="17.25" customHeight="1">
      <c r="A9" s="49">
        <v>7</v>
      </c>
      <c r="B9" s="30" t="s">
        <v>88</v>
      </c>
      <c r="C9" s="1" t="s">
        <v>70</v>
      </c>
      <c r="D9" s="1">
        <v>6</v>
      </c>
      <c r="E9" s="51">
        <v>20401511004</v>
      </c>
      <c r="F9" s="52">
        <v>70</v>
      </c>
      <c r="G9" s="17">
        <f t="shared" si="0"/>
        <v>35</v>
      </c>
      <c r="H9" s="17">
        <v>77.599999999999994</v>
      </c>
      <c r="I9" s="17">
        <f t="shared" si="1"/>
        <v>38.799999999999997</v>
      </c>
      <c r="J9" s="17">
        <f t="shared" si="2"/>
        <v>73.8</v>
      </c>
      <c r="K9" s="30"/>
      <c r="L9" s="30"/>
    </row>
    <row r="10" spans="1:13" s="53" customFormat="1" ht="17.25" customHeight="1">
      <c r="A10" s="49">
        <v>8</v>
      </c>
      <c r="B10" s="30" t="s">
        <v>87</v>
      </c>
      <c r="C10" s="1" t="s">
        <v>70</v>
      </c>
      <c r="D10" s="1">
        <v>6</v>
      </c>
      <c r="E10" s="51">
        <v>20401511129</v>
      </c>
      <c r="F10" s="52">
        <v>65</v>
      </c>
      <c r="G10" s="17">
        <f t="shared" si="0"/>
        <v>32.5</v>
      </c>
      <c r="H10" s="17">
        <v>79.400000000000006</v>
      </c>
      <c r="I10" s="17">
        <f t="shared" si="1"/>
        <v>39.700000000000003</v>
      </c>
      <c r="J10" s="17">
        <f t="shared" si="2"/>
        <v>72.2</v>
      </c>
      <c r="K10" s="30"/>
      <c r="L10" s="30"/>
    </row>
    <row r="11" spans="1:13" s="53" customFormat="1" ht="17.25" customHeight="1">
      <c r="A11" s="49">
        <v>9</v>
      </c>
      <c r="B11" s="30" t="s">
        <v>79</v>
      </c>
      <c r="C11" s="1" t="s">
        <v>70</v>
      </c>
      <c r="D11" s="1">
        <v>6</v>
      </c>
      <c r="E11" s="51">
        <v>20401511017</v>
      </c>
      <c r="F11" s="52">
        <v>67</v>
      </c>
      <c r="G11" s="17">
        <f t="shared" si="0"/>
        <v>33.5</v>
      </c>
      <c r="H11" s="17">
        <v>77</v>
      </c>
      <c r="I11" s="17">
        <f t="shared" si="1"/>
        <v>38.5</v>
      </c>
      <c r="J11" s="17">
        <f t="shared" si="2"/>
        <v>72</v>
      </c>
      <c r="K11" s="30"/>
      <c r="L11" s="30"/>
    </row>
    <row r="12" spans="1:13" s="53" customFormat="1" ht="17.25" customHeight="1">
      <c r="A12" s="49">
        <v>10</v>
      </c>
      <c r="B12" s="30" t="s">
        <v>13</v>
      </c>
      <c r="C12" s="1" t="s">
        <v>70</v>
      </c>
      <c r="D12" s="1">
        <v>6</v>
      </c>
      <c r="E12" s="51">
        <v>20401510905</v>
      </c>
      <c r="F12" s="52">
        <v>68</v>
      </c>
      <c r="G12" s="17">
        <f t="shared" si="0"/>
        <v>34</v>
      </c>
      <c r="H12" s="17">
        <v>75.400000000000006</v>
      </c>
      <c r="I12" s="17">
        <f t="shared" si="1"/>
        <v>37.700000000000003</v>
      </c>
      <c r="J12" s="17">
        <f t="shared" si="2"/>
        <v>71.7</v>
      </c>
      <c r="K12" s="30"/>
      <c r="L12" s="30"/>
    </row>
    <row r="13" spans="1:13" s="53" customFormat="1" ht="17.25" customHeight="1">
      <c r="A13" s="49">
        <v>11</v>
      </c>
      <c r="B13" s="30" t="s">
        <v>86</v>
      </c>
      <c r="C13" s="1" t="s">
        <v>70</v>
      </c>
      <c r="D13" s="1">
        <v>6</v>
      </c>
      <c r="E13" s="51">
        <v>20401510926</v>
      </c>
      <c r="F13" s="52">
        <v>66</v>
      </c>
      <c r="G13" s="17">
        <f t="shared" si="0"/>
        <v>33</v>
      </c>
      <c r="H13" s="17">
        <v>76.599999999999994</v>
      </c>
      <c r="I13" s="17">
        <f t="shared" si="1"/>
        <v>38.299999999999997</v>
      </c>
      <c r="J13" s="17">
        <f t="shared" si="2"/>
        <v>71.3</v>
      </c>
      <c r="K13" s="30"/>
      <c r="L13" s="30"/>
    </row>
    <row r="14" spans="1:13" s="53" customFormat="1" ht="17.25" customHeight="1">
      <c r="A14" s="49">
        <v>12</v>
      </c>
      <c r="B14" s="30" t="s">
        <v>89</v>
      </c>
      <c r="C14" s="1" t="s">
        <v>70</v>
      </c>
      <c r="D14" s="1">
        <v>6</v>
      </c>
      <c r="E14" s="51">
        <v>20401510904</v>
      </c>
      <c r="F14" s="52">
        <v>64</v>
      </c>
      <c r="G14" s="17">
        <f t="shared" si="0"/>
        <v>32</v>
      </c>
      <c r="H14" s="17">
        <v>78.400000000000006</v>
      </c>
      <c r="I14" s="17">
        <f t="shared" si="1"/>
        <v>39.200000000000003</v>
      </c>
      <c r="J14" s="17">
        <f t="shared" si="2"/>
        <v>71.2</v>
      </c>
      <c r="K14" s="30"/>
      <c r="L14" s="30"/>
    </row>
    <row r="15" spans="1:13" s="53" customFormat="1" ht="17.25" customHeight="1">
      <c r="A15" s="49">
        <v>13</v>
      </c>
      <c r="B15" s="30" t="s">
        <v>90</v>
      </c>
      <c r="C15" s="1" t="s">
        <v>70</v>
      </c>
      <c r="D15" s="1">
        <v>6</v>
      </c>
      <c r="E15" s="51">
        <v>20401510801</v>
      </c>
      <c r="F15" s="52">
        <v>67</v>
      </c>
      <c r="G15" s="17">
        <f t="shared" si="0"/>
        <v>33.5</v>
      </c>
      <c r="H15" s="17">
        <v>74.8</v>
      </c>
      <c r="I15" s="17">
        <f t="shared" si="1"/>
        <v>37.4</v>
      </c>
      <c r="J15" s="17">
        <f t="shared" si="2"/>
        <v>70.900000000000006</v>
      </c>
      <c r="K15" s="30"/>
      <c r="L15" s="30"/>
    </row>
    <row r="16" spans="1:13" s="53" customFormat="1" ht="17.25" customHeight="1">
      <c r="A16" s="49">
        <v>14</v>
      </c>
      <c r="B16" s="30" t="s">
        <v>84</v>
      </c>
      <c r="C16" s="1" t="s">
        <v>70</v>
      </c>
      <c r="D16" s="1">
        <v>6</v>
      </c>
      <c r="E16" s="51">
        <v>20401510906</v>
      </c>
      <c r="F16" s="52">
        <v>65</v>
      </c>
      <c r="G16" s="17">
        <f t="shared" si="0"/>
        <v>32.5</v>
      </c>
      <c r="H16" s="17">
        <v>76.2</v>
      </c>
      <c r="I16" s="17">
        <f t="shared" si="1"/>
        <v>38.1</v>
      </c>
      <c r="J16" s="17">
        <f t="shared" si="2"/>
        <v>70.599999999999994</v>
      </c>
      <c r="K16" s="30"/>
      <c r="L16" s="30"/>
    </row>
    <row r="17" spans="1:12" s="53" customFormat="1" ht="17.25" customHeight="1">
      <c r="A17" s="49">
        <v>15</v>
      </c>
      <c r="B17" s="30" t="s">
        <v>75</v>
      </c>
      <c r="C17" s="1" t="s">
        <v>70</v>
      </c>
      <c r="D17" s="1">
        <v>6</v>
      </c>
      <c r="E17" s="51">
        <v>20401510911</v>
      </c>
      <c r="F17" s="52">
        <v>72</v>
      </c>
      <c r="G17" s="17">
        <f t="shared" si="0"/>
        <v>36</v>
      </c>
      <c r="H17" s="17">
        <v>68.599999999999994</v>
      </c>
      <c r="I17" s="17">
        <f t="shared" si="1"/>
        <v>34.299999999999997</v>
      </c>
      <c r="J17" s="17">
        <f t="shared" si="2"/>
        <v>70.3</v>
      </c>
      <c r="K17" s="30"/>
      <c r="L17" s="30"/>
    </row>
    <row r="18" spans="1:12" s="53" customFormat="1" ht="17.25" customHeight="1">
      <c r="A18" s="49">
        <v>16</v>
      </c>
      <c r="B18" s="30" t="s">
        <v>73</v>
      </c>
      <c r="C18" s="1" t="s">
        <v>70</v>
      </c>
      <c r="D18" s="1">
        <v>6</v>
      </c>
      <c r="E18" s="51">
        <v>20401510721</v>
      </c>
      <c r="F18" s="52">
        <v>66</v>
      </c>
      <c r="G18" s="17">
        <f t="shared" si="0"/>
        <v>33</v>
      </c>
      <c r="H18" s="17">
        <v>73</v>
      </c>
      <c r="I18" s="17">
        <f t="shared" si="1"/>
        <v>36.5</v>
      </c>
      <c r="J18" s="17">
        <f t="shared" si="2"/>
        <v>69.5</v>
      </c>
      <c r="K18" s="30"/>
      <c r="L18" s="30"/>
    </row>
    <row r="19" spans="1:12" s="53" customFormat="1" ht="17.25" customHeight="1">
      <c r="A19" s="49">
        <v>17</v>
      </c>
      <c r="B19" s="30" t="s">
        <v>82</v>
      </c>
      <c r="C19" s="1" t="s">
        <v>70</v>
      </c>
      <c r="D19" s="1">
        <v>6</v>
      </c>
      <c r="E19" s="51">
        <v>20401510723</v>
      </c>
      <c r="F19" s="52">
        <v>64</v>
      </c>
      <c r="G19" s="17">
        <f t="shared" si="0"/>
        <v>32</v>
      </c>
      <c r="H19" s="17">
        <v>73.599999999999994</v>
      </c>
      <c r="I19" s="17">
        <f t="shared" si="1"/>
        <v>36.799999999999997</v>
      </c>
      <c r="J19" s="17">
        <f t="shared" si="2"/>
        <v>68.8</v>
      </c>
      <c r="K19" s="30"/>
      <c r="L19" s="30"/>
    </row>
    <row r="20" spans="1:12" s="53" customFormat="1" ht="17.25" customHeight="1">
      <c r="A20" s="49">
        <v>18</v>
      </c>
      <c r="B20" s="30" t="s">
        <v>77</v>
      </c>
      <c r="C20" s="1" t="s">
        <v>70</v>
      </c>
      <c r="D20" s="1">
        <v>6</v>
      </c>
      <c r="E20" s="51">
        <v>20401510907</v>
      </c>
      <c r="F20" s="52">
        <v>64</v>
      </c>
      <c r="G20" s="17">
        <f t="shared" si="0"/>
        <v>32</v>
      </c>
      <c r="H20" s="17">
        <v>73.400000000000006</v>
      </c>
      <c r="I20" s="17">
        <f t="shared" si="1"/>
        <v>36.700000000000003</v>
      </c>
      <c r="J20" s="17">
        <f t="shared" si="2"/>
        <v>68.7</v>
      </c>
      <c r="K20" s="30"/>
      <c r="L20" s="30"/>
    </row>
    <row r="21" spans="1:12" s="53" customFormat="1" ht="17.25" customHeight="1">
      <c r="A21" s="49">
        <v>19</v>
      </c>
      <c r="B21" s="30" t="s">
        <v>71</v>
      </c>
      <c r="C21" s="1" t="s">
        <v>70</v>
      </c>
      <c r="D21" s="1">
        <v>6</v>
      </c>
      <c r="E21" s="51">
        <v>20401511026</v>
      </c>
      <c r="F21" s="52">
        <v>66</v>
      </c>
      <c r="G21" s="17">
        <f t="shared" si="0"/>
        <v>33</v>
      </c>
      <c r="H21" s="17">
        <v>68.2</v>
      </c>
      <c r="I21" s="17">
        <f t="shared" si="1"/>
        <v>34.1</v>
      </c>
      <c r="J21" s="17">
        <f t="shared" si="2"/>
        <v>67.099999999999994</v>
      </c>
      <c r="K21" s="30"/>
      <c r="L21" s="30"/>
    </row>
    <row r="22" spans="1:12" s="53" customFormat="1" ht="17.25" customHeight="1">
      <c r="A22" s="49">
        <v>20</v>
      </c>
      <c r="B22" s="30" t="s">
        <v>81</v>
      </c>
      <c r="C22" s="1" t="s">
        <v>70</v>
      </c>
      <c r="D22" s="1">
        <v>6</v>
      </c>
      <c r="E22" s="51">
        <v>20401510819</v>
      </c>
      <c r="F22" s="52">
        <v>64</v>
      </c>
      <c r="G22" s="17">
        <f t="shared" si="0"/>
        <v>32</v>
      </c>
      <c r="H22" s="17">
        <v>69.400000000000006</v>
      </c>
      <c r="I22" s="17">
        <f t="shared" si="1"/>
        <v>34.700000000000003</v>
      </c>
      <c r="J22" s="17">
        <f t="shared" si="2"/>
        <v>66.7</v>
      </c>
      <c r="K22" s="30"/>
      <c r="L22" s="30"/>
    </row>
    <row r="23" spans="1:12" s="53" customFormat="1" ht="17.25" customHeight="1">
      <c r="A23" s="49">
        <v>21</v>
      </c>
      <c r="B23" s="30" t="s">
        <v>80</v>
      </c>
      <c r="C23" s="1" t="s">
        <v>70</v>
      </c>
      <c r="D23" s="1">
        <v>6</v>
      </c>
      <c r="E23" s="51">
        <v>20401510917</v>
      </c>
      <c r="F23" s="52">
        <v>64</v>
      </c>
      <c r="G23" s="17">
        <f t="shared" si="0"/>
        <v>32</v>
      </c>
      <c r="H23" s="17">
        <v>69</v>
      </c>
      <c r="I23" s="17">
        <f t="shared" si="1"/>
        <v>34.5</v>
      </c>
      <c r="J23" s="17">
        <f t="shared" si="2"/>
        <v>66.5</v>
      </c>
      <c r="K23" s="30"/>
      <c r="L23" s="30"/>
    </row>
    <row r="24" spans="1:12" s="53" customFormat="1" ht="17.25" customHeight="1">
      <c r="A24" s="49">
        <v>22</v>
      </c>
      <c r="B24" s="30" t="s">
        <v>83</v>
      </c>
      <c r="C24" s="1" t="s">
        <v>70</v>
      </c>
      <c r="D24" s="1">
        <v>6</v>
      </c>
      <c r="E24" s="51">
        <v>20401510717</v>
      </c>
      <c r="F24" s="52">
        <v>67</v>
      </c>
      <c r="G24" s="17">
        <f t="shared" si="0"/>
        <v>33.5</v>
      </c>
      <c r="H24" s="17">
        <v>0</v>
      </c>
      <c r="I24" s="17">
        <f t="shared" si="1"/>
        <v>0</v>
      </c>
      <c r="J24" s="17">
        <f t="shared" si="2"/>
        <v>33.5</v>
      </c>
      <c r="K24" s="30"/>
      <c r="L24" s="30" t="s">
        <v>171</v>
      </c>
    </row>
  </sheetData>
  <protectedRanges>
    <protectedRange password="CF7A" sqref="A3:A24" name="区域1_2" securityDescriptor="O:WDG:WDD:(A;;CC;;;WD)"/>
    <protectedRange password="CF7A" sqref="A1:B2" name="区域1_2_1" securityDescriptor="O:WDG:WDD:(A;;CC;;;WD)"/>
  </protectedRanges>
  <sortState ref="A3:L24">
    <sortCondition descending="1" ref="J3:J24"/>
  </sortState>
  <mergeCells count="1">
    <mergeCell ref="A1:L1"/>
  </mergeCells>
  <phoneticPr fontId="1" type="noConversion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"/>
  <sheetViews>
    <sheetView zoomScale="130" zoomScaleNormal="130" workbookViewId="0">
      <selection activeCell="J3" sqref="J3"/>
    </sheetView>
  </sheetViews>
  <sheetFormatPr defaultRowHeight="13.5"/>
  <cols>
    <col min="1" max="1" width="4.5" style="37" bestFit="1" customWidth="1"/>
    <col min="2" max="2" width="6" style="37" bestFit="1" customWidth="1"/>
    <col min="3" max="3" width="12.25" style="37" bestFit="1" customWidth="1"/>
    <col min="4" max="4" width="4.625" style="37" customWidth="1"/>
    <col min="5" max="5" width="9.75" style="37" bestFit="1" customWidth="1"/>
    <col min="6" max="9" width="7.5" style="37" bestFit="1" customWidth="1"/>
    <col min="10" max="10" width="5.375" style="37" customWidth="1"/>
    <col min="11" max="11" width="6.375" style="37" customWidth="1"/>
    <col min="12" max="12" width="6.875" style="37" customWidth="1"/>
    <col min="13" max="16384" width="9" style="37"/>
  </cols>
  <sheetData>
    <row r="1" spans="1:12" ht="45.7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28.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38" customFormat="1" ht="27.75" customHeight="1">
      <c r="A3" s="27">
        <v>1</v>
      </c>
      <c r="B3" s="18" t="s">
        <v>92</v>
      </c>
      <c r="C3" s="1" t="s">
        <v>93</v>
      </c>
      <c r="D3" s="1">
        <v>1</v>
      </c>
      <c r="E3" s="31">
        <v>20601511212</v>
      </c>
      <c r="F3" s="16">
        <v>57</v>
      </c>
      <c r="G3" s="17">
        <f>F3*0.5</f>
        <v>28.5</v>
      </c>
      <c r="H3" s="17">
        <v>85.8</v>
      </c>
      <c r="I3" s="17">
        <f>H3*0.5</f>
        <v>42.9</v>
      </c>
      <c r="J3" s="17">
        <f>G3+I3</f>
        <v>71.400000000000006</v>
      </c>
      <c r="K3" s="15" t="s">
        <v>148</v>
      </c>
      <c r="L3" s="15"/>
    </row>
    <row r="4" spans="1:12" s="38" customFormat="1" ht="27.75" customHeight="1">
      <c r="A4" s="27">
        <v>2</v>
      </c>
      <c r="B4" s="18" t="s">
        <v>94</v>
      </c>
      <c r="C4" s="1" t="s">
        <v>93</v>
      </c>
      <c r="D4" s="1">
        <v>1</v>
      </c>
      <c r="E4" s="31">
        <v>20601511213</v>
      </c>
      <c r="F4" s="16">
        <v>53</v>
      </c>
      <c r="G4" s="17">
        <f t="shared" ref="G4" si="0">F4*0.5</f>
        <v>26.5</v>
      </c>
      <c r="H4" s="17">
        <v>0</v>
      </c>
      <c r="I4" s="17">
        <f t="shared" ref="I4" si="1">H4*0.5</f>
        <v>0</v>
      </c>
      <c r="J4" s="17">
        <f t="shared" ref="J4" si="2">G4+I4</f>
        <v>26.5</v>
      </c>
      <c r="K4" s="39"/>
      <c r="L4" s="15" t="s">
        <v>155</v>
      </c>
    </row>
  </sheetData>
  <protectedRanges>
    <protectedRange password="CF7A" sqref="A3:A4" name="区域1_2" securityDescriptor="O:WDG:WDD:(A;;CC;;;WD)"/>
    <protectedRange password="CF7A" sqref="A1:B2" name="区域1_2_1" securityDescriptor="O:WDG:WDD:(A;;CC;;;WD)"/>
  </protectedRanges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zoomScale="130" zoomScaleNormal="130" workbookViewId="0">
      <selection activeCell="D16" sqref="D16"/>
    </sheetView>
  </sheetViews>
  <sheetFormatPr defaultRowHeight="13.5"/>
  <cols>
    <col min="1" max="1" width="4.5" style="14" bestFit="1" customWidth="1"/>
    <col min="2" max="2" width="7.5" style="14" bestFit="1" customWidth="1"/>
    <col min="3" max="3" width="12.25" style="14" bestFit="1" customWidth="1"/>
    <col min="4" max="4" width="4.875" style="14" customWidth="1"/>
    <col min="5" max="5" width="9.75" style="14" bestFit="1" customWidth="1"/>
    <col min="6" max="6" width="7.625" style="14" customWidth="1"/>
    <col min="7" max="7" width="7.375" style="14" customWidth="1"/>
    <col min="8" max="8" width="6.75" style="14" customWidth="1"/>
    <col min="9" max="9" width="7.75" style="14" customWidth="1"/>
    <col min="10" max="10" width="5.875" style="14" customWidth="1"/>
    <col min="11" max="11" width="6.25" style="14" customWidth="1"/>
    <col min="12" max="12" width="7" style="14" customWidth="1"/>
    <col min="13" max="16384" width="9" style="14"/>
  </cols>
  <sheetData>
    <row r="1" spans="1:12" ht="44.2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26.2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29" customFormat="1" ht="21" customHeight="1">
      <c r="A3" s="27">
        <v>1</v>
      </c>
      <c r="B3" s="18" t="s">
        <v>98</v>
      </c>
      <c r="C3" s="1" t="s">
        <v>96</v>
      </c>
      <c r="D3" s="1">
        <v>5</v>
      </c>
      <c r="E3" s="31">
        <v>20201510402</v>
      </c>
      <c r="F3" s="16">
        <v>58</v>
      </c>
      <c r="G3" s="17">
        <f t="shared" ref="G3:G17" si="0">F3*0.5</f>
        <v>29</v>
      </c>
      <c r="H3" s="17">
        <v>73.8</v>
      </c>
      <c r="I3" s="17">
        <f t="shared" ref="I3:I17" si="1">H3*0.5</f>
        <v>36.9</v>
      </c>
      <c r="J3" s="17">
        <f t="shared" ref="J3:J17" si="2">G3+I3</f>
        <v>65.900000000000006</v>
      </c>
      <c r="K3" s="15" t="s">
        <v>156</v>
      </c>
      <c r="L3" s="15"/>
    </row>
    <row r="4" spans="1:12" s="29" customFormat="1" ht="21" customHeight="1">
      <c r="A4" s="27">
        <v>2</v>
      </c>
      <c r="B4" s="18" t="s">
        <v>109</v>
      </c>
      <c r="C4" s="1" t="s">
        <v>96</v>
      </c>
      <c r="D4" s="1">
        <v>5</v>
      </c>
      <c r="E4" s="31">
        <v>20201510409</v>
      </c>
      <c r="F4" s="16">
        <v>55</v>
      </c>
      <c r="G4" s="17">
        <f t="shared" si="0"/>
        <v>27.5</v>
      </c>
      <c r="H4" s="17">
        <v>76.8</v>
      </c>
      <c r="I4" s="17">
        <f t="shared" si="1"/>
        <v>38.4</v>
      </c>
      <c r="J4" s="17">
        <f t="shared" si="2"/>
        <v>65.900000000000006</v>
      </c>
      <c r="K4" s="15" t="s">
        <v>157</v>
      </c>
      <c r="L4" s="15"/>
    </row>
    <row r="5" spans="1:12" s="29" customFormat="1" ht="21" customHeight="1">
      <c r="A5" s="27">
        <v>3</v>
      </c>
      <c r="B5" s="18" t="s">
        <v>97</v>
      </c>
      <c r="C5" s="1" t="s">
        <v>96</v>
      </c>
      <c r="D5" s="1">
        <v>5</v>
      </c>
      <c r="E5" s="31">
        <v>20201510406</v>
      </c>
      <c r="F5" s="16">
        <v>54</v>
      </c>
      <c r="G5" s="17">
        <f t="shared" si="0"/>
        <v>27</v>
      </c>
      <c r="H5" s="17">
        <v>77</v>
      </c>
      <c r="I5" s="17">
        <f t="shared" si="1"/>
        <v>38.5</v>
      </c>
      <c r="J5" s="17">
        <f t="shared" si="2"/>
        <v>65.5</v>
      </c>
      <c r="K5" s="15" t="s">
        <v>157</v>
      </c>
      <c r="L5" s="15"/>
    </row>
    <row r="6" spans="1:12" s="29" customFormat="1" ht="21" customHeight="1">
      <c r="A6" s="27">
        <v>4</v>
      </c>
      <c r="B6" s="18" t="s">
        <v>105</v>
      </c>
      <c r="C6" s="1" t="s">
        <v>96</v>
      </c>
      <c r="D6" s="1">
        <v>5</v>
      </c>
      <c r="E6" s="31">
        <v>20201510414</v>
      </c>
      <c r="F6" s="16">
        <v>49</v>
      </c>
      <c r="G6" s="17">
        <f t="shared" si="0"/>
        <v>24.5</v>
      </c>
      <c r="H6" s="17">
        <v>80</v>
      </c>
      <c r="I6" s="17">
        <f t="shared" si="1"/>
        <v>40</v>
      </c>
      <c r="J6" s="17">
        <f t="shared" si="2"/>
        <v>64.5</v>
      </c>
      <c r="K6" s="15" t="s">
        <v>158</v>
      </c>
      <c r="L6" s="15"/>
    </row>
    <row r="7" spans="1:12" s="29" customFormat="1" ht="21" customHeight="1">
      <c r="A7" s="27">
        <v>5</v>
      </c>
      <c r="B7" s="18" t="s">
        <v>95</v>
      </c>
      <c r="C7" s="1" t="s">
        <v>96</v>
      </c>
      <c r="D7" s="1">
        <v>5</v>
      </c>
      <c r="E7" s="31">
        <v>20201510420</v>
      </c>
      <c r="F7" s="16">
        <v>47</v>
      </c>
      <c r="G7" s="17">
        <f t="shared" si="0"/>
        <v>23.5</v>
      </c>
      <c r="H7" s="17">
        <v>81.599999999999994</v>
      </c>
      <c r="I7" s="17">
        <f t="shared" si="1"/>
        <v>40.799999999999997</v>
      </c>
      <c r="J7" s="17">
        <f t="shared" si="2"/>
        <v>64.3</v>
      </c>
      <c r="K7" s="15" t="s">
        <v>159</v>
      </c>
      <c r="L7" s="15"/>
    </row>
    <row r="8" spans="1:12" s="29" customFormat="1" ht="21" customHeight="1">
      <c r="A8" s="27">
        <v>6</v>
      </c>
      <c r="B8" s="18" t="s">
        <v>104</v>
      </c>
      <c r="C8" s="1" t="s">
        <v>96</v>
      </c>
      <c r="D8" s="1">
        <v>5</v>
      </c>
      <c r="E8" s="31">
        <v>20201510401</v>
      </c>
      <c r="F8" s="16">
        <v>57</v>
      </c>
      <c r="G8" s="17">
        <f t="shared" si="0"/>
        <v>28.5</v>
      </c>
      <c r="H8" s="17">
        <v>71.400000000000006</v>
      </c>
      <c r="I8" s="17">
        <f t="shared" si="1"/>
        <v>35.700000000000003</v>
      </c>
      <c r="J8" s="17">
        <f t="shared" si="2"/>
        <v>64.2</v>
      </c>
      <c r="K8" s="15"/>
      <c r="L8" s="15"/>
    </row>
    <row r="9" spans="1:12" s="29" customFormat="1" ht="21" customHeight="1">
      <c r="A9" s="27">
        <v>7</v>
      </c>
      <c r="B9" s="18" t="s">
        <v>103</v>
      </c>
      <c r="C9" s="1" t="s">
        <v>96</v>
      </c>
      <c r="D9" s="1">
        <v>5</v>
      </c>
      <c r="E9" s="31">
        <v>20201510427</v>
      </c>
      <c r="F9" s="16">
        <v>48</v>
      </c>
      <c r="G9" s="17">
        <f t="shared" si="0"/>
        <v>24</v>
      </c>
      <c r="H9" s="17">
        <v>78.8</v>
      </c>
      <c r="I9" s="17">
        <f t="shared" si="1"/>
        <v>39.4</v>
      </c>
      <c r="J9" s="17">
        <f t="shared" si="2"/>
        <v>63.4</v>
      </c>
      <c r="K9" s="15"/>
      <c r="L9" s="15"/>
    </row>
    <row r="10" spans="1:12" s="29" customFormat="1" ht="21" customHeight="1">
      <c r="A10" s="27">
        <v>8</v>
      </c>
      <c r="B10" s="18" t="s">
        <v>110</v>
      </c>
      <c r="C10" s="1" t="s">
        <v>96</v>
      </c>
      <c r="D10" s="1">
        <v>5</v>
      </c>
      <c r="E10" s="31">
        <v>20201510413</v>
      </c>
      <c r="F10" s="16">
        <v>45</v>
      </c>
      <c r="G10" s="17">
        <f t="shared" si="0"/>
        <v>22.5</v>
      </c>
      <c r="H10" s="17">
        <v>81.2</v>
      </c>
      <c r="I10" s="17">
        <f t="shared" si="1"/>
        <v>40.6</v>
      </c>
      <c r="J10" s="17">
        <f t="shared" si="2"/>
        <v>63.1</v>
      </c>
      <c r="K10" s="15"/>
      <c r="L10" s="15"/>
    </row>
    <row r="11" spans="1:12" s="29" customFormat="1" ht="21" customHeight="1">
      <c r="A11" s="27">
        <v>9</v>
      </c>
      <c r="B11" s="18" t="s">
        <v>100</v>
      </c>
      <c r="C11" s="1" t="s">
        <v>96</v>
      </c>
      <c r="D11" s="1">
        <v>5</v>
      </c>
      <c r="E11" s="31">
        <v>20201510428</v>
      </c>
      <c r="F11" s="16">
        <v>50</v>
      </c>
      <c r="G11" s="17">
        <f t="shared" si="0"/>
        <v>25</v>
      </c>
      <c r="H11" s="17">
        <v>74.8</v>
      </c>
      <c r="I11" s="17">
        <f t="shared" si="1"/>
        <v>37.4</v>
      </c>
      <c r="J11" s="17">
        <f t="shared" si="2"/>
        <v>62.4</v>
      </c>
      <c r="K11" s="15"/>
      <c r="L11" s="15"/>
    </row>
    <row r="12" spans="1:12" s="29" customFormat="1" ht="21" customHeight="1">
      <c r="A12" s="27">
        <v>10</v>
      </c>
      <c r="B12" s="18" t="s">
        <v>108</v>
      </c>
      <c r="C12" s="1" t="s">
        <v>96</v>
      </c>
      <c r="D12" s="1">
        <v>5</v>
      </c>
      <c r="E12" s="31">
        <v>20201510418</v>
      </c>
      <c r="F12" s="16">
        <v>51</v>
      </c>
      <c r="G12" s="17">
        <f t="shared" si="0"/>
        <v>25.5</v>
      </c>
      <c r="H12" s="17">
        <v>69</v>
      </c>
      <c r="I12" s="17">
        <f t="shared" si="1"/>
        <v>34.5</v>
      </c>
      <c r="J12" s="17">
        <f t="shared" si="2"/>
        <v>60</v>
      </c>
      <c r="K12" s="15"/>
      <c r="L12" s="15"/>
    </row>
    <row r="13" spans="1:12" s="29" customFormat="1" ht="21" customHeight="1">
      <c r="A13" s="27">
        <v>11</v>
      </c>
      <c r="B13" s="18" t="s">
        <v>101</v>
      </c>
      <c r="C13" s="1" t="s">
        <v>96</v>
      </c>
      <c r="D13" s="1">
        <v>5</v>
      </c>
      <c r="E13" s="31">
        <v>20201510425</v>
      </c>
      <c r="F13" s="16">
        <v>47</v>
      </c>
      <c r="G13" s="17">
        <f t="shared" si="0"/>
        <v>23.5</v>
      </c>
      <c r="H13" s="17">
        <v>70.599999999999994</v>
      </c>
      <c r="I13" s="17">
        <f t="shared" si="1"/>
        <v>35.299999999999997</v>
      </c>
      <c r="J13" s="17">
        <f t="shared" si="2"/>
        <v>58.8</v>
      </c>
      <c r="K13" s="15"/>
      <c r="L13" s="15"/>
    </row>
    <row r="14" spans="1:12" s="29" customFormat="1" ht="21" customHeight="1">
      <c r="A14" s="27">
        <v>12</v>
      </c>
      <c r="B14" s="18" t="s">
        <v>107</v>
      </c>
      <c r="C14" s="1" t="s">
        <v>96</v>
      </c>
      <c r="D14" s="1">
        <v>5</v>
      </c>
      <c r="E14" s="31">
        <v>20201510410</v>
      </c>
      <c r="F14" s="16">
        <v>50</v>
      </c>
      <c r="G14" s="17">
        <f t="shared" si="0"/>
        <v>25</v>
      </c>
      <c r="H14" s="17">
        <v>64.8</v>
      </c>
      <c r="I14" s="17">
        <f t="shared" si="1"/>
        <v>32.4</v>
      </c>
      <c r="J14" s="17">
        <f t="shared" si="2"/>
        <v>57.4</v>
      </c>
      <c r="K14" s="15"/>
      <c r="L14" s="15"/>
    </row>
    <row r="15" spans="1:12" s="29" customFormat="1" ht="21" customHeight="1">
      <c r="A15" s="27">
        <v>13</v>
      </c>
      <c r="B15" s="18" t="s">
        <v>106</v>
      </c>
      <c r="C15" s="1" t="s">
        <v>96</v>
      </c>
      <c r="D15" s="1">
        <v>5</v>
      </c>
      <c r="E15" s="31">
        <v>20201510424</v>
      </c>
      <c r="F15" s="16">
        <v>46</v>
      </c>
      <c r="G15" s="17">
        <f t="shared" si="0"/>
        <v>23</v>
      </c>
      <c r="H15" s="17">
        <v>64.8</v>
      </c>
      <c r="I15" s="17">
        <f t="shared" si="1"/>
        <v>32.4</v>
      </c>
      <c r="J15" s="17">
        <f t="shared" si="2"/>
        <v>55.4</v>
      </c>
      <c r="K15" s="15"/>
      <c r="L15" s="15"/>
    </row>
    <row r="16" spans="1:12" s="29" customFormat="1" ht="21" customHeight="1">
      <c r="A16" s="27">
        <v>14</v>
      </c>
      <c r="B16" s="18" t="s">
        <v>99</v>
      </c>
      <c r="C16" s="1" t="s">
        <v>96</v>
      </c>
      <c r="D16" s="1">
        <v>5</v>
      </c>
      <c r="E16" s="31">
        <v>20201510416</v>
      </c>
      <c r="F16" s="16">
        <v>49</v>
      </c>
      <c r="G16" s="17">
        <f t="shared" si="0"/>
        <v>24.5</v>
      </c>
      <c r="H16" s="17">
        <v>0</v>
      </c>
      <c r="I16" s="17">
        <f t="shared" si="1"/>
        <v>0</v>
      </c>
      <c r="J16" s="17">
        <f t="shared" si="2"/>
        <v>24.5</v>
      </c>
      <c r="K16" s="15"/>
      <c r="L16" s="15" t="s">
        <v>155</v>
      </c>
    </row>
    <row r="17" spans="1:12" s="38" customFormat="1" ht="21" customHeight="1">
      <c r="A17" s="27">
        <v>15</v>
      </c>
      <c r="B17" s="18" t="s">
        <v>102</v>
      </c>
      <c r="C17" s="1" t="s">
        <v>96</v>
      </c>
      <c r="D17" s="1">
        <v>5</v>
      </c>
      <c r="E17" s="31">
        <v>20201510421</v>
      </c>
      <c r="F17" s="16">
        <v>44</v>
      </c>
      <c r="G17" s="17">
        <f t="shared" si="0"/>
        <v>22</v>
      </c>
      <c r="H17" s="17">
        <v>0</v>
      </c>
      <c r="I17" s="17">
        <f t="shared" si="1"/>
        <v>0</v>
      </c>
      <c r="J17" s="17">
        <f t="shared" si="2"/>
        <v>22</v>
      </c>
      <c r="K17" s="40"/>
      <c r="L17" s="15" t="s">
        <v>155</v>
      </c>
    </row>
  </sheetData>
  <protectedRanges>
    <protectedRange password="CF7A" sqref="A3:A17" name="区域1_2" securityDescriptor="O:WDG:WDD:(A;;CC;;;WD)"/>
    <protectedRange password="CF7A" sqref="A1:B2" name="区域1_2_1" securityDescriptor="O:WDG:WDD:(A;;CC;;;WD)"/>
  </protectedRanges>
  <sortState ref="A3:L17">
    <sortCondition descending="1" ref="J3:J17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"/>
  <sheetViews>
    <sheetView zoomScale="130" zoomScaleNormal="130" workbookViewId="0">
      <selection activeCell="L20" sqref="L20"/>
    </sheetView>
  </sheetViews>
  <sheetFormatPr defaultRowHeight="13.5"/>
  <cols>
    <col min="1" max="1" width="4.75" bestFit="1" customWidth="1"/>
    <col min="2" max="2" width="6.375" bestFit="1" customWidth="1"/>
    <col min="3" max="3" width="12.25" bestFit="1" customWidth="1"/>
    <col min="4" max="4" width="4.625" customWidth="1"/>
    <col min="5" max="5" width="11.125" bestFit="1" customWidth="1"/>
    <col min="6" max="6" width="7.125" customWidth="1"/>
    <col min="7" max="7" width="7.5" customWidth="1"/>
    <col min="8" max="8" width="7.25" style="21" customWidth="1"/>
    <col min="9" max="9" width="7.375" customWidth="1"/>
    <col min="10" max="10" width="5.625" customWidth="1"/>
    <col min="11" max="11" width="6.375" bestFit="1" customWidth="1"/>
  </cols>
  <sheetData>
    <row r="1" spans="1:12" ht="54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24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2" customFormat="1" ht="21" customHeight="1">
      <c r="A3" s="27">
        <v>1</v>
      </c>
      <c r="B3" s="30" t="s">
        <v>111</v>
      </c>
      <c r="C3" s="1" t="s">
        <v>112</v>
      </c>
      <c r="D3" s="1">
        <v>1</v>
      </c>
      <c r="E3" s="31">
        <v>20301511306</v>
      </c>
      <c r="F3" s="16">
        <v>57</v>
      </c>
      <c r="G3" s="17">
        <f>F3*0.5</f>
        <v>28.5</v>
      </c>
      <c r="H3" s="17">
        <v>82</v>
      </c>
      <c r="I3" s="17">
        <f>H3*0.5</f>
        <v>41</v>
      </c>
      <c r="J3" s="17">
        <f>G3+I3</f>
        <v>69.5</v>
      </c>
      <c r="K3" s="15" t="s">
        <v>148</v>
      </c>
      <c r="L3" s="41"/>
    </row>
    <row r="4" spans="1:12" s="42" customFormat="1" ht="21" customHeight="1">
      <c r="A4" s="27">
        <v>2</v>
      </c>
      <c r="B4" s="30" t="s">
        <v>113</v>
      </c>
      <c r="C4" s="1" t="s">
        <v>112</v>
      </c>
      <c r="D4" s="1">
        <v>1</v>
      </c>
      <c r="E4" s="31">
        <v>20301511309</v>
      </c>
      <c r="F4" s="16">
        <v>56</v>
      </c>
      <c r="G4" s="17">
        <f>F4*0.5</f>
        <v>28</v>
      </c>
      <c r="H4" s="17">
        <v>80</v>
      </c>
      <c r="I4" s="17">
        <f>H4*0.5</f>
        <v>40</v>
      </c>
      <c r="J4" s="17">
        <f>G4+I4</f>
        <v>68</v>
      </c>
      <c r="K4" s="41"/>
      <c r="L4" s="41"/>
    </row>
  </sheetData>
  <protectedRanges>
    <protectedRange password="CF7A" sqref="A3:A4" name="区域1_2" securityDescriptor="O:WDG:WDD:(A;;CC;;;WD)"/>
    <protectedRange password="CF7A" sqref="A1:B2" name="区域1_2_1" securityDescriptor="O:WDG:WDD:(A;;CC;;;WD)"/>
  </protectedRanges>
  <sortState ref="A3:N4">
    <sortCondition descending="1" ref="J3:J4"/>
  </sortState>
  <mergeCells count="1">
    <mergeCell ref="A1:L1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1"/>
  <sheetViews>
    <sheetView zoomScale="130" zoomScaleNormal="130" workbookViewId="0">
      <selection activeCell="G22" sqref="G22"/>
    </sheetView>
  </sheetViews>
  <sheetFormatPr defaultRowHeight="13.5"/>
  <cols>
    <col min="1" max="1" width="4.75" style="37" bestFit="1" customWidth="1"/>
    <col min="2" max="2" width="6.375" style="37" bestFit="1" customWidth="1"/>
    <col min="3" max="3" width="12.25" style="37" bestFit="1" customWidth="1"/>
    <col min="4" max="4" width="4.5" style="37" customWidth="1"/>
    <col min="5" max="5" width="9.75" style="37" bestFit="1" customWidth="1"/>
    <col min="6" max="9" width="7.5" style="37" bestFit="1" customWidth="1"/>
    <col min="10" max="10" width="6.125" style="37" customWidth="1"/>
    <col min="11" max="11" width="5.75" style="37" customWidth="1"/>
    <col min="12" max="12" width="7.5" style="37" bestFit="1" customWidth="1"/>
    <col min="13" max="16384" width="9" style="37"/>
  </cols>
  <sheetData>
    <row r="1" spans="1:12" ht="4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8" customFormat="1" ht="26.2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2" customFormat="1" ht="21" customHeight="1">
      <c r="A3" s="27">
        <v>1</v>
      </c>
      <c r="B3" s="30" t="s">
        <v>117</v>
      </c>
      <c r="C3" s="1" t="s">
        <v>114</v>
      </c>
      <c r="D3" s="1">
        <v>3</v>
      </c>
      <c r="E3" s="31">
        <v>20101510127</v>
      </c>
      <c r="F3" s="32">
        <v>55</v>
      </c>
      <c r="G3" s="17">
        <f t="shared" ref="G3:G11" si="0">F3*0.5</f>
        <v>27.5</v>
      </c>
      <c r="H3" s="17">
        <v>79.8</v>
      </c>
      <c r="I3" s="17">
        <f t="shared" ref="I3:I11" si="1">H3*0.5</f>
        <v>39.9</v>
      </c>
      <c r="J3" s="17">
        <f t="shared" ref="J3:J11" si="2">G3+I3</f>
        <v>67.400000000000006</v>
      </c>
      <c r="K3" s="15" t="s">
        <v>148</v>
      </c>
      <c r="L3" s="41"/>
    </row>
    <row r="4" spans="1:12" s="42" customFormat="1" ht="21" customHeight="1">
      <c r="A4" s="27">
        <v>2</v>
      </c>
      <c r="B4" s="30" t="s">
        <v>119</v>
      </c>
      <c r="C4" s="1" t="s">
        <v>114</v>
      </c>
      <c r="D4" s="1">
        <v>3</v>
      </c>
      <c r="E4" s="31">
        <v>20101510325</v>
      </c>
      <c r="F4" s="32">
        <v>52</v>
      </c>
      <c r="G4" s="17">
        <f t="shared" si="0"/>
        <v>26</v>
      </c>
      <c r="H4" s="17">
        <v>78.2</v>
      </c>
      <c r="I4" s="17">
        <f t="shared" si="1"/>
        <v>39.1</v>
      </c>
      <c r="J4" s="17">
        <f t="shared" si="2"/>
        <v>65.099999999999994</v>
      </c>
      <c r="K4" s="15" t="s">
        <v>160</v>
      </c>
      <c r="L4" s="41"/>
    </row>
    <row r="5" spans="1:12" s="42" customFormat="1" ht="21" customHeight="1">
      <c r="A5" s="27">
        <v>3</v>
      </c>
      <c r="B5" s="30" t="s">
        <v>122</v>
      </c>
      <c r="C5" s="1" t="s">
        <v>114</v>
      </c>
      <c r="D5" s="1">
        <v>3</v>
      </c>
      <c r="E5" s="31">
        <v>20101510302</v>
      </c>
      <c r="F5" s="32">
        <v>53</v>
      </c>
      <c r="G5" s="17">
        <f t="shared" si="0"/>
        <v>26.5</v>
      </c>
      <c r="H5" s="17">
        <v>73.400000000000006</v>
      </c>
      <c r="I5" s="17">
        <f t="shared" si="1"/>
        <v>36.700000000000003</v>
      </c>
      <c r="J5" s="17">
        <f t="shared" si="2"/>
        <v>63.2</v>
      </c>
      <c r="K5" s="15" t="s">
        <v>161</v>
      </c>
      <c r="L5" s="41"/>
    </row>
    <row r="6" spans="1:12" s="42" customFormat="1" ht="21" customHeight="1">
      <c r="A6" s="27">
        <v>4</v>
      </c>
      <c r="B6" s="30" t="s">
        <v>123</v>
      </c>
      <c r="C6" s="1" t="s">
        <v>114</v>
      </c>
      <c r="D6" s="1">
        <v>3</v>
      </c>
      <c r="E6" s="31">
        <v>20101510201</v>
      </c>
      <c r="F6" s="32">
        <v>52</v>
      </c>
      <c r="G6" s="17">
        <f t="shared" si="0"/>
        <v>26</v>
      </c>
      <c r="H6" s="17">
        <v>72.2</v>
      </c>
      <c r="I6" s="17">
        <f t="shared" si="1"/>
        <v>36.1</v>
      </c>
      <c r="J6" s="17">
        <f t="shared" si="2"/>
        <v>62.1</v>
      </c>
      <c r="K6" s="41"/>
      <c r="L6" s="41"/>
    </row>
    <row r="7" spans="1:12" s="42" customFormat="1" ht="21" customHeight="1">
      <c r="A7" s="27">
        <v>5</v>
      </c>
      <c r="B7" s="30" t="s">
        <v>116</v>
      </c>
      <c r="C7" s="1" t="s">
        <v>114</v>
      </c>
      <c r="D7" s="1">
        <v>3</v>
      </c>
      <c r="E7" s="31">
        <v>20101510212</v>
      </c>
      <c r="F7" s="32">
        <v>46</v>
      </c>
      <c r="G7" s="17">
        <f t="shared" si="0"/>
        <v>23</v>
      </c>
      <c r="H7" s="17">
        <v>78.2</v>
      </c>
      <c r="I7" s="17">
        <f t="shared" si="1"/>
        <v>39.1</v>
      </c>
      <c r="J7" s="17">
        <f t="shared" si="2"/>
        <v>62.1</v>
      </c>
      <c r="K7" s="41"/>
      <c r="L7" s="41"/>
    </row>
    <row r="8" spans="1:12" s="42" customFormat="1" ht="21" customHeight="1">
      <c r="A8" s="27">
        <v>6</v>
      </c>
      <c r="B8" s="30" t="s">
        <v>120</v>
      </c>
      <c r="C8" s="1" t="s">
        <v>114</v>
      </c>
      <c r="D8" s="1">
        <v>3</v>
      </c>
      <c r="E8" s="31">
        <v>20101510219</v>
      </c>
      <c r="F8" s="32">
        <v>44</v>
      </c>
      <c r="G8" s="17">
        <f t="shared" si="0"/>
        <v>22</v>
      </c>
      <c r="H8" s="17">
        <v>76.8</v>
      </c>
      <c r="I8" s="17">
        <f t="shared" si="1"/>
        <v>38.4</v>
      </c>
      <c r="J8" s="17">
        <f t="shared" si="2"/>
        <v>60.4</v>
      </c>
      <c r="K8" s="41"/>
      <c r="L8" s="41"/>
    </row>
    <row r="9" spans="1:12" s="42" customFormat="1" ht="21" customHeight="1">
      <c r="A9" s="27">
        <v>7</v>
      </c>
      <c r="B9" s="30" t="s">
        <v>118</v>
      </c>
      <c r="C9" s="1" t="s">
        <v>114</v>
      </c>
      <c r="D9" s="1">
        <v>3</v>
      </c>
      <c r="E9" s="31">
        <v>20101510214</v>
      </c>
      <c r="F9" s="32">
        <v>47</v>
      </c>
      <c r="G9" s="17">
        <f t="shared" si="0"/>
        <v>23.5</v>
      </c>
      <c r="H9" s="17">
        <v>66.8</v>
      </c>
      <c r="I9" s="17">
        <f t="shared" si="1"/>
        <v>33.4</v>
      </c>
      <c r="J9" s="17">
        <f t="shared" si="2"/>
        <v>56.9</v>
      </c>
      <c r="K9" s="41"/>
      <c r="L9" s="41"/>
    </row>
    <row r="10" spans="1:12" s="42" customFormat="1" ht="21" customHeight="1">
      <c r="A10" s="27">
        <v>8</v>
      </c>
      <c r="B10" s="30" t="s">
        <v>121</v>
      </c>
      <c r="C10" s="1" t="s">
        <v>114</v>
      </c>
      <c r="D10" s="1">
        <v>3</v>
      </c>
      <c r="E10" s="31">
        <v>20101510114</v>
      </c>
      <c r="F10" s="32">
        <v>44</v>
      </c>
      <c r="G10" s="17">
        <f t="shared" si="0"/>
        <v>22</v>
      </c>
      <c r="H10" s="17">
        <v>66.400000000000006</v>
      </c>
      <c r="I10" s="17">
        <f t="shared" si="1"/>
        <v>33.200000000000003</v>
      </c>
      <c r="J10" s="17">
        <f t="shared" si="2"/>
        <v>55.2</v>
      </c>
      <c r="K10" s="41"/>
      <c r="L10" s="41"/>
    </row>
    <row r="11" spans="1:12" s="42" customFormat="1" ht="21" customHeight="1">
      <c r="A11" s="27">
        <v>9</v>
      </c>
      <c r="B11" s="30" t="s">
        <v>115</v>
      </c>
      <c r="C11" s="1" t="s">
        <v>114</v>
      </c>
      <c r="D11" s="1">
        <v>3</v>
      </c>
      <c r="E11" s="31">
        <v>20101510320</v>
      </c>
      <c r="F11" s="32">
        <v>49</v>
      </c>
      <c r="G11" s="17">
        <f t="shared" si="0"/>
        <v>24.5</v>
      </c>
      <c r="H11" s="17">
        <v>0</v>
      </c>
      <c r="I11" s="17">
        <f t="shared" si="1"/>
        <v>0</v>
      </c>
      <c r="J11" s="17">
        <f t="shared" si="2"/>
        <v>24.5</v>
      </c>
      <c r="K11" s="41"/>
      <c r="L11" s="17" t="s">
        <v>155</v>
      </c>
    </row>
  </sheetData>
  <protectedRanges>
    <protectedRange password="CF7A" sqref="A3:A11" name="区域1_2" securityDescriptor="O:WDG:WDD:(A;;CC;;;WD)"/>
    <protectedRange password="CF7A" sqref="A1:B2" name="区域1_2_1" securityDescriptor="O:WDG:WDD:(A;;CC;;;WD)"/>
  </protectedRanges>
  <sortState ref="A3:L11">
    <sortCondition descending="1" ref="J3:J11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"/>
  <sheetViews>
    <sheetView zoomScale="130" zoomScaleNormal="130" workbookViewId="0">
      <selection activeCell="G12" sqref="G12"/>
    </sheetView>
  </sheetViews>
  <sheetFormatPr defaultRowHeight="13.5"/>
  <cols>
    <col min="1" max="1" width="4.5" style="37" bestFit="1" customWidth="1"/>
    <col min="2" max="2" width="7.875" style="37" customWidth="1"/>
    <col min="3" max="3" width="9" style="37" customWidth="1"/>
    <col min="4" max="4" width="14.125" style="37" customWidth="1"/>
    <col min="5" max="5" width="7.5" style="37" bestFit="1" customWidth="1"/>
    <col min="6" max="6" width="15" style="37" customWidth="1"/>
    <col min="7" max="7" width="6.375" style="37" customWidth="1"/>
    <col min="8" max="8" width="10.875" style="37" customWidth="1"/>
    <col min="9" max="9" width="10.375" style="37" customWidth="1"/>
    <col min="10" max="16384" width="9" style="37"/>
  </cols>
  <sheetData>
    <row r="1" spans="1:12" ht="45.75" customHeight="1">
      <c r="A1" s="56" t="s">
        <v>176</v>
      </c>
      <c r="B1" s="56"/>
      <c r="C1" s="56"/>
      <c r="D1" s="56"/>
      <c r="E1" s="56"/>
      <c r="F1" s="56"/>
      <c r="G1" s="56"/>
      <c r="H1" s="56"/>
      <c r="I1" s="56"/>
      <c r="J1" s="45"/>
      <c r="K1" s="45"/>
      <c r="L1" s="45"/>
    </row>
    <row r="2" spans="1:12" ht="31.5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169</v>
      </c>
      <c r="F2" s="9" t="s">
        <v>149</v>
      </c>
      <c r="G2" s="9" t="s">
        <v>151</v>
      </c>
      <c r="H2" s="9" t="s">
        <v>152</v>
      </c>
      <c r="I2" s="4" t="s">
        <v>154</v>
      </c>
    </row>
    <row r="3" spans="1:12" ht="26.25" customHeight="1">
      <c r="A3" s="17">
        <v>1</v>
      </c>
      <c r="B3" s="17" t="s">
        <v>143</v>
      </c>
      <c r="C3" s="17">
        <v>1703465</v>
      </c>
      <c r="D3" s="17" t="s">
        <v>141</v>
      </c>
      <c r="E3" s="17">
        <v>1</v>
      </c>
      <c r="F3" s="3">
        <v>82.4</v>
      </c>
      <c r="G3" s="3">
        <f>F3</f>
        <v>82.4</v>
      </c>
      <c r="H3" s="9" t="s">
        <v>162</v>
      </c>
      <c r="I3" s="44"/>
    </row>
  </sheetData>
  <protectedRanges>
    <protectedRange password="CF7A" sqref="A1:B1" name="区域1_2_1" securityDescriptor="O:WDG:WDD:(A;;CC;;;WD)"/>
  </protectedRanges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9"/>
  <sheetViews>
    <sheetView zoomScale="130" zoomScaleNormal="130" workbookViewId="0">
      <selection activeCell="K15" sqref="K15"/>
    </sheetView>
  </sheetViews>
  <sheetFormatPr defaultRowHeight="13.5"/>
  <cols>
    <col min="1" max="1" width="4.75" style="37" bestFit="1" customWidth="1"/>
    <col min="2" max="2" width="6.5" style="37" bestFit="1" customWidth="1"/>
    <col min="3" max="3" width="12.25" style="37" bestFit="1" customWidth="1"/>
    <col min="4" max="4" width="4.875" style="37" customWidth="1"/>
    <col min="5" max="5" width="11.625" style="37" bestFit="1" customWidth="1"/>
    <col min="6" max="9" width="7.5" style="37" bestFit="1" customWidth="1"/>
    <col min="10" max="10" width="6.625" style="37" customWidth="1"/>
    <col min="11" max="11" width="6" style="37" customWidth="1"/>
    <col min="12" max="12" width="7.875" style="37" customWidth="1"/>
    <col min="13" max="16384" width="9" style="37"/>
  </cols>
  <sheetData>
    <row r="1" spans="1:12" ht="48.7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42" customFormat="1" ht="27.7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42" customFormat="1" ht="21" customHeight="1">
      <c r="A3" s="27">
        <v>1</v>
      </c>
      <c r="B3" s="18" t="s">
        <v>129</v>
      </c>
      <c r="C3" s="1" t="s">
        <v>125</v>
      </c>
      <c r="D3" s="1">
        <v>2</v>
      </c>
      <c r="E3" s="31">
        <v>20101510321</v>
      </c>
      <c r="F3" s="16">
        <v>51</v>
      </c>
      <c r="G3" s="17">
        <f t="shared" ref="G3:G9" si="0">F3*0.5</f>
        <v>25.5</v>
      </c>
      <c r="H3" s="17">
        <v>80</v>
      </c>
      <c r="I3" s="17">
        <f t="shared" ref="I3:I9" si="1">H3*0.5</f>
        <v>40</v>
      </c>
      <c r="J3" s="17">
        <f t="shared" ref="J3:J9" si="2">G3+I3</f>
        <v>65.5</v>
      </c>
      <c r="K3" s="15" t="s">
        <v>148</v>
      </c>
      <c r="L3" s="17"/>
    </row>
    <row r="4" spans="1:12" s="42" customFormat="1" ht="21" customHeight="1">
      <c r="A4" s="27">
        <v>2</v>
      </c>
      <c r="B4" s="18" t="s">
        <v>131</v>
      </c>
      <c r="C4" s="1" t="s">
        <v>125</v>
      </c>
      <c r="D4" s="1">
        <v>2</v>
      </c>
      <c r="E4" s="31">
        <v>20101510319</v>
      </c>
      <c r="F4" s="16">
        <v>51</v>
      </c>
      <c r="G4" s="17">
        <f t="shared" si="0"/>
        <v>25.5</v>
      </c>
      <c r="H4" s="17">
        <v>79</v>
      </c>
      <c r="I4" s="17">
        <f t="shared" si="1"/>
        <v>39.5</v>
      </c>
      <c r="J4" s="17">
        <f t="shared" si="2"/>
        <v>65</v>
      </c>
      <c r="K4" s="15" t="s">
        <v>163</v>
      </c>
      <c r="L4" s="17"/>
    </row>
    <row r="5" spans="1:12" s="42" customFormat="1" ht="21" customHeight="1">
      <c r="A5" s="27">
        <v>3</v>
      </c>
      <c r="B5" s="18" t="s">
        <v>130</v>
      </c>
      <c r="C5" s="1" t="s">
        <v>125</v>
      </c>
      <c r="D5" s="1">
        <v>2</v>
      </c>
      <c r="E5" s="31">
        <v>20101510308</v>
      </c>
      <c r="F5" s="16">
        <v>46</v>
      </c>
      <c r="G5" s="17">
        <f t="shared" si="0"/>
        <v>23</v>
      </c>
      <c r="H5" s="17">
        <v>82.8</v>
      </c>
      <c r="I5" s="17">
        <f t="shared" si="1"/>
        <v>41.4</v>
      </c>
      <c r="J5" s="17">
        <f t="shared" si="2"/>
        <v>64.400000000000006</v>
      </c>
      <c r="K5" s="41"/>
      <c r="L5" s="17"/>
    </row>
    <row r="6" spans="1:12" s="42" customFormat="1" ht="21" customHeight="1">
      <c r="A6" s="27">
        <v>4</v>
      </c>
      <c r="B6" s="18" t="s">
        <v>127</v>
      </c>
      <c r="C6" s="1" t="s">
        <v>125</v>
      </c>
      <c r="D6" s="1">
        <v>2</v>
      </c>
      <c r="E6" s="31">
        <v>20101510322</v>
      </c>
      <c r="F6" s="16">
        <v>47</v>
      </c>
      <c r="G6" s="17">
        <f t="shared" si="0"/>
        <v>23.5</v>
      </c>
      <c r="H6" s="17">
        <v>79.8</v>
      </c>
      <c r="I6" s="17">
        <f t="shared" si="1"/>
        <v>39.9</v>
      </c>
      <c r="J6" s="17">
        <f t="shared" si="2"/>
        <v>63.4</v>
      </c>
      <c r="K6" s="41"/>
      <c r="L6" s="17"/>
    </row>
    <row r="7" spans="1:12" s="42" customFormat="1" ht="21" customHeight="1">
      <c r="A7" s="27">
        <v>5</v>
      </c>
      <c r="B7" s="18" t="s">
        <v>128</v>
      </c>
      <c r="C7" s="1" t="s">
        <v>125</v>
      </c>
      <c r="D7" s="1">
        <v>2</v>
      </c>
      <c r="E7" s="31">
        <v>20101510215</v>
      </c>
      <c r="F7" s="16">
        <v>49</v>
      </c>
      <c r="G7" s="17">
        <f t="shared" si="0"/>
        <v>24.5</v>
      </c>
      <c r="H7" s="17">
        <v>75.8</v>
      </c>
      <c r="I7" s="17">
        <f t="shared" si="1"/>
        <v>37.9</v>
      </c>
      <c r="J7" s="17">
        <f t="shared" si="2"/>
        <v>62.4</v>
      </c>
      <c r="K7" s="41"/>
      <c r="L7" s="17"/>
    </row>
    <row r="8" spans="1:12" s="42" customFormat="1" ht="21" customHeight="1">
      <c r="A8" s="27">
        <v>6</v>
      </c>
      <c r="B8" s="18" t="s">
        <v>124</v>
      </c>
      <c r="C8" s="1" t="s">
        <v>125</v>
      </c>
      <c r="D8" s="1">
        <v>2</v>
      </c>
      <c r="E8" s="31">
        <v>20101511301</v>
      </c>
      <c r="F8" s="16">
        <v>47</v>
      </c>
      <c r="G8" s="17">
        <f t="shared" si="0"/>
        <v>23.5</v>
      </c>
      <c r="H8" s="17">
        <v>69.400000000000006</v>
      </c>
      <c r="I8" s="17">
        <f t="shared" si="1"/>
        <v>34.700000000000003</v>
      </c>
      <c r="J8" s="17">
        <f t="shared" si="2"/>
        <v>58.2</v>
      </c>
      <c r="K8" s="41"/>
      <c r="L8" s="17"/>
    </row>
    <row r="9" spans="1:12" s="42" customFormat="1" ht="21" customHeight="1">
      <c r="A9" s="27">
        <v>7</v>
      </c>
      <c r="B9" s="18" t="s">
        <v>126</v>
      </c>
      <c r="C9" s="1" t="s">
        <v>125</v>
      </c>
      <c r="D9" s="1">
        <v>2</v>
      </c>
      <c r="E9" s="31">
        <v>20101510329</v>
      </c>
      <c r="F9" s="16">
        <v>46</v>
      </c>
      <c r="G9" s="17">
        <f t="shared" si="0"/>
        <v>23</v>
      </c>
      <c r="H9" s="17">
        <v>0</v>
      </c>
      <c r="I9" s="17">
        <f t="shared" si="1"/>
        <v>0</v>
      </c>
      <c r="J9" s="17">
        <f t="shared" si="2"/>
        <v>23</v>
      </c>
      <c r="K9" s="41"/>
      <c r="L9" s="17" t="s">
        <v>164</v>
      </c>
    </row>
  </sheetData>
  <protectedRanges>
    <protectedRange password="CF7A" sqref="A3:A9" name="区域1_2" securityDescriptor="O:WDG:WDD:(A;;CC;;;WD)"/>
    <protectedRange password="CF7A" sqref="A1:B2" name="区域1_2_1" securityDescriptor="O:WDG:WDD:(A;;CC;;;WD)"/>
  </protectedRanges>
  <sortState ref="A3:L9">
    <sortCondition descending="1" ref="J3:J9"/>
  </sortState>
  <mergeCells count="1">
    <mergeCell ref="A1:L1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"/>
  <sheetViews>
    <sheetView zoomScale="130" zoomScaleNormal="130" workbookViewId="0">
      <selection activeCell="K5" sqref="K5"/>
    </sheetView>
  </sheetViews>
  <sheetFormatPr defaultRowHeight="23.25" customHeight="1"/>
  <cols>
    <col min="1" max="1" width="4.75" style="37" bestFit="1" customWidth="1"/>
    <col min="2" max="2" width="6.375" style="37" bestFit="1" customWidth="1"/>
    <col min="3" max="3" width="13.875" style="37" customWidth="1"/>
    <col min="4" max="4" width="5" style="37" customWidth="1"/>
    <col min="5" max="5" width="11.25" style="37" bestFit="1" customWidth="1"/>
    <col min="6" max="9" width="7.5" style="37" bestFit="1" customWidth="1"/>
    <col min="10" max="11" width="6" style="37" bestFit="1" customWidth="1"/>
    <col min="12" max="16384" width="9" style="37"/>
  </cols>
  <sheetData>
    <row r="1" spans="1:12" ht="46.5" customHeight="1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23" customFormat="1" ht="24.75" customHeight="1">
      <c r="A2" s="27" t="s">
        <v>0</v>
      </c>
      <c r="B2" s="28" t="s">
        <v>1</v>
      </c>
      <c r="C2" s="15" t="s">
        <v>3</v>
      </c>
      <c r="D2" s="15" t="s">
        <v>137</v>
      </c>
      <c r="E2" s="15" t="s">
        <v>136</v>
      </c>
      <c r="F2" s="16" t="s">
        <v>150</v>
      </c>
      <c r="G2" s="15" t="s">
        <v>177</v>
      </c>
      <c r="H2" s="15" t="s">
        <v>149</v>
      </c>
      <c r="I2" s="15" t="s">
        <v>178</v>
      </c>
      <c r="J2" s="15" t="s">
        <v>179</v>
      </c>
      <c r="K2" s="15" t="s">
        <v>152</v>
      </c>
      <c r="L2" s="15" t="s">
        <v>154</v>
      </c>
    </row>
    <row r="3" spans="1:12" s="5" customFormat="1" ht="24.75" customHeight="1">
      <c r="A3" s="27">
        <v>1</v>
      </c>
      <c r="B3" s="30" t="s">
        <v>135</v>
      </c>
      <c r="C3" s="1" t="s">
        <v>132</v>
      </c>
      <c r="D3" s="1">
        <v>1</v>
      </c>
      <c r="E3" s="31">
        <v>20501511201</v>
      </c>
      <c r="F3" s="32">
        <v>73</v>
      </c>
      <c r="G3" s="17">
        <f>F3*0.5</f>
        <v>36.5</v>
      </c>
      <c r="H3" s="17">
        <v>85.8</v>
      </c>
      <c r="I3" s="17">
        <f>H3*0.5</f>
        <v>42.9</v>
      </c>
      <c r="J3" s="17">
        <f>G3+I3</f>
        <v>79.400000000000006</v>
      </c>
      <c r="K3" s="15" t="s">
        <v>182</v>
      </c>
      <c r="L3" s="17"/>
    </row>
    <row r="4" spans="1:12" s="5" customFormat="1" ht="24.75" customHeight="1">
      <c r="A4" s="27">
        <v>2</v>
      </c>
      <c r="B4" s="30" t="s">
        <v>134</v>
      </c>
      <c r="C4" s="1" t="s">
        <v>132</v>
      </c>
      <c r="D4" s="1">
        <v>1</v>
      </c>
      <c r="E4" s="31">
        <v>20501511206</v>
      </c>
      <c r="F4" s="32">
        <v>70</v>
      </c>
      <c r="G4" s="17">
        <f>F4*0.5</f>
        <v>35</v>
      </c>
      <c r="H4" s="17">
        <v>87.6</v>
      </c>
      <c r="I4" s="17">
        <f>H4*0.5</f>
        <v>43.8</v>
      </c>
      <c r="J4" s="17">
        <f>G4+I4</f>
        <v>78.8</v>
      </c>
      <c r="K4" s="17"/>
      <c r="L4" s="17"/>
    </row>
    <row r="5" spans="1:12" s="5" customFormat="1" ht="24.75" customHeight="1">
      <c r="A5" s="27">
        <v>3</v>
      </c>
      <c r="B5" s="30" t="s">
        <v>133</v>
      </c>
      <c r="C5" s="1" t="s">
        <v>132</v>
      </c>
      <c r="D5" s="1">
        <v>1</v>
      </c>
      <c r="E5" s="31">
        <v>20501511202</v>
      </c>
      <c r="F5" s="32">
        <v>64</v>
      </c>
      <c r="G5" s="17">
        <f>F5*0.5</f>
        <v>32</v>
      </c>
      <c r="H5" s="17">
        <v>82.4</v>
      </c>
      <c r="I5" s="17">
        <f>H5*0.5</f>
        <v>41.2</v>
      </c>
      <c r="J5" s="17">
        <f>G5+I5</f>
        <v>73.2</v>
      </c>
      <c r="K5" s="17"/>
      <c r="L5" s="17"/>
    </row>
  </sheetData>
  <protectedRanges>
    <protectedRange password="CF7A" sqref="A3:A5" name="区域1_2" securityDescriptor="O:WDG:WDD:(A;;CC;;;WD)"/>
    <protectedRange password="CF7A" sqref="A1:B2" name="区域1_2_1" securityDescriptor="O:WDG:WDD:(A;;CC;;;WD)"/>
  </protectedRanges>
  <sortState ref="A3:M5">
    <sortCondition descending="1" ref="J3:J5"/>
  </sortState>
  <mergeCells count="1">
    <mergeCell ref="A1:L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25</vt:i4>
      </vt:variant>
      <vt:variant>
        <vt:lpstr>命名范围</vt:lpstr>
      </vt:variant>
      <vt:variant>
        <vt:i4>1</vt:i4>
      </vt:variant>
    </vt:vector>
  </HeadingPairs>
  <TitlesOfParts>
    <vt:vector size="26" baseType="lpstr">
      <vt:lpstr>01岗2</vt:lpstr>
      <vt:lpstr>02岗1</vt:lpstr>
      <vt:lpstr>03岗1</vt:lpstr>
      <vt:lpstr>04岗5</vt:lpstr>
      <vt:lpstr>05岗1</vt:lpstr>
      <vt:lpstr>06岗3</vt:lpstr>
      <vt:lpstr>07岗直接进入面试1</vt:lpstr>
      <vt:lpstr>08岗2</vt:lpstr>
      <vt:lpstr>09岗1</vt:lpstr>
      <vt:lpstr>10岗1</vt:lpstr>
      <vt:lpstr>11岗1</vt:lpstr>
      <vt:lpstr>12岗1</vt:lpstr>
      <vt:lpstr>13岗1</vt:lpstr>
      <vt:lpstr>15岗1</vt:lpstr>
      <vt:lpstr>16岗1</vt:lpstr>
      <vt:lpstr>17岗2</vt:lpstr>
      <vt:lpstr>18岗直接进入面试2</vt:lpstr>
      <vt:lpstr>19岗1</vt:lpstr>
      <vt:lpstr>20岗1</vt:lpstr>
      <vt:lpstr>21岗1</vt:lpstr>
      <vt:lpstr>23岗1</vt:lpstr>
      <vt:lpstr>24岗2</vt:lpstr>
      <vt:lpstr>25岗1</vt:lpstr>
      <vt:lpstr>26岗1</vt:lpstr>
      <vt:lpstr>27岗6</vt:lpstr>
      <vt:lpstr>'01岗2'!Print_Titles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183809821@qq.com</cp:lastModifiedBy>
  <cp:lastPrinted>2017-10-16T02:40:39Z</cp:lastPrinted>
  <dcterms:created xsi:type="dcterms:W3CDTF">2006-09-16T00:00:00Z</dcterms:created>
  <dcterms:modified xsi:type="dcterms:W3CDTF">2017-10-17T03:25:56Z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